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54\共有\#040 共通\図書\図書申込み\図書申込一般向け\"/>
    </mc:Choice>
  </mc:AlternateContent>
  <bookViews>
    <workbookView xWindow="0" yWindow="0" windowWidth="15510" windowHeight="7065"/>
  </bookViews>
  <sheets>
    <sheet name="注文書個人" sheetId="5" r:id="rId1"/>
    <sheet name="商品一覧" sheetId="1" state="hidden" r:id="rId2"/>
  </sheets>
  <definedNames>
    <definedName name="_xlnm.Print_Area" localSheetId="0">注文書個人!$A$1:$L$46</definedName>
    <definedName name="書籍名">商品一覧!$A$32:$A$53</definedName>
    <definedName name="都道府県">商品一覧!$A$74:$A$122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" l="1"/>
  <c r="M22" i="5"/>
  <c r="N22" i="5"/>
  <c r="N23" i="5" l="1"/>
  <c r="N21" i="5"/>
  <c r="N20" i="5"/>
  <c r="M21" i="5"/>
  <c r="J21" i="5"/>
  <c r="J19" i="5"/>
  <c r="N19" i="5" s="1"/>
  <c r="J20" i="5"/>
  <c r="M23" i="5"/>
  <c r="M20" i="5"/>
  <c r="M19" i="5"/>
  <c r="C137" i="1"/>
  <c r="K30" i="5" s="1"/>
  <c r="J23" i="5"/>
  <c r="K29" i="5" l="1"/>
  <c r="K31" i="5" s="1"/>
</calcChain>
</file>

<file path=xl/sharedStrings.xml><?xml version="1.0" encoding="utf-8"?>
<sst xmlns="http://schemas.openxmlformats.org/spreadsheetml/2006/main" count="149" uniqueCount="135">
  <si>
    <t>円</t>
    <rPh sb="0" eb="1">
      <t>エン</t>
    </rPh>
    <phoneticPr fontId="4"/>
  </si>
  <si>
    <t>合　計</t>
    <rPh sb="0" eb="1">
      <t>ゴウ</t>
    </rPh>
    <rPh sb="2" eb="3">
      <t>ケイ</t>
    </rPh>
    <phoneticPr fontId="4"/>
  </si>
  <si>
    <t>振込金額</t>
    <rPh sb="0" eb="2">
      <t>フリコミ</t>
    </rPh>
    <rPh sb="2" eb="4">
      <t>キンガク</t>
    </rPh>
    <phoneticPr fontId="4"/>
  </si>
  <si>
    <t>送　料</t>
    <rPh sb="0" eb="1">
      <t>ソウ</t>
    </rPh>
    <rPh sb="2" eb="3">
      <t>リョウ</t>
    </rPh>
    <phoneticPr fontId="4"/>
  </si>
  <si>
    <t>（消費税込）</t>
    <rPh sb="1" eb="4">
      <t>ショウヒゼイ</t>
    </rPh>
    <rPh sb="4" eb="5">
      <t>コ</t>
    </rPh>
    <phoneticPr fontId="4"/>
  </si>
  <si>
    <t>書籍代</t>
    <rPh sb="0" eb="2">
      <t>ショセキ</t>
    </rPh>
    <rPh sb="2" eb="3">
      <t>ダイ</t>
    </rPh>
    <phoneticPr fontId="4"/>
  </si>
  <si>
    <t>ＦＡＸ</t>
    <phoneticPr fontId="4"/>
  </si>
  <si>
    <t>電話</t>
    <rPh sb="0" eb="2">
      <t>デンワ</t>
    </rPh>
    <phoneticPr fontId="4"/>
  </si>
  <si>
    <t>担当者</t>
    <rPh sb="0" eb="3">
      <t>タントウシャ</t>
    </rPh>
    <phoneticPr fontId="4"/>
  </si>
  <si>
    <t>名称</t>
    <rPh sb="0" eb="2">
      <t>メイショウ</t>
    </rPh>
    <phoneticPr fontId="4"/>
  </si>
  <si>
    <t>注文数</t>
    <rPh sb="0" eb="3">
      <t>チュウモンスウ</t>
    </rPh>
    <phoneticPr fontId="4"/>
  </si>
  <si>
    <t>＠</t>
    <phoneticPr fontId="4"/>
  </si>
  <si>
    <t>書籍名</t>
    <rPh sb="0" eb="2">
      <t>ショセキ</t>
    </rPh>
    <rPh sb="2" eb="3">
      <t>メイ</t>
    </rPh>
    <phoneticPr fontId="4"/>
  </si>
  <si>
    <t>　　　　　年　　　月　　日</t>
    <rPh sb="5" eb="6">
      <t>ネン</t>
    </rPh>
    <rPh sb="9" eb="10">
      <t>ツキ</t>
    </rPh>
    <rPh sb="12" eb="13">
      <t>ヒ</t>
    </rPh>
    <phoneticPr fontId="2"/>
  </si>
  <si>
    <t>各都道府県の事務所協会</t>
    <rPh sb="0" eb="1">
      <t>カク</t>
    </rPh>
    <rPh sb="1" eb="3">
      <t>トドウ</t>
    </rPh>
    <rPh sb="3" eb="4">
      <t>フ</t>
    </rPh>
    <rPh sb="4" eb="5">
      <t>ケン</t>
    </rPh>
    <rPh sb="6" eb="8">
      <t>ジム</t>
    </rPh>
    <rPh sb="8" eb="9">
      <t>ショ</t>
    </rPh>
    <rPh sb="9" eb="11">
      <t>キョウカイ</t>
    </rPh>
    <phoneticPr fontId="4"/>
  </si>
  <si>
    <t>様</t>
    <rPh sb="0" eb="1">
      <t>サマ</t>
    </rPh>
    <phoneticPr fontId="1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</si>
  <si>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</si>
  <si>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</si>
  <si>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</si>
  <si>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</si>
  <si>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</si>
  <si>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</si>
  <si>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</si>
  <si>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</si>
  <si>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</si>
  <si>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</si>
  <si>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</si>
  <si>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</si>
  <si>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</si>
  <si>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長野県</t>
  </si>
  <si>
    <t>山梨県</t>
  </si>
  <si>
    <t>富山県</t>
  </si>
  <si>
    <t>石川県</t>
  </si>
  <si>
    <t>福井県</t>
  </si>
  <si>
    <t>岐阜県</t>
    <rPh sb="0" eb="2">
      <t>ギフ</t>
    </rPh>
    <phoneticPr fontId="2"/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</si>
  <si>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</si>
  <si>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</si>
  <si>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</si>
  <si>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</si>
  <si>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</si>
  <si>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</si>
  <si>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</si>
  <si>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</si>
  <si>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</si>
  <si>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</si>
  <si>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</si>
  <si>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</si>
  <si>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</si>
  <si>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</si>
  <si>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</si>
  <si>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</si>
  <si>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</si>
  <si>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</si>
  <si>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</si>
  <si>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</si>
  <si>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</si>
  <si>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</si>
  <si>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</si>
  <si>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</si>
  <si>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</t>
    <rPh sb="2" eb="3">
      <t>ト</t>
    </rPh>
    <phoneticPr fontId="2"/>
  </si>
  <si>
    <t>京都府</t>
    <rPh sb="2" eb="3">
      <t>フ</t>
    </rPh>
    <phoneticPr fontId="2"/>
  </si>
  <si>
    <t>大阪府</t>
    <phoneticPr fontId="2"/>
  </si>
  <si>
    <t>北海道</t>
    <rPh sb="0" eb="3">
      <t>ホッカイドウ</t>
    </rPh>
    <phoneticPr fontId="2"/>
  </si>
  <si>
    <t>納品書番号</t>
    <rPh sb="0" eb="3">
      <t>ノウヒンショ</t>
    </rPh>
    <rPh sb="3" eb="5">
      <t>バンゴウ</t>
    </rPh>
    <phoneticPr fontId="12"/>
  </si>
  <si>
    <t>送付</t>
    <rPh sb="0" eb="2">
      <t>ソウフ</t>
    </rPh>
    <phoneticPr fontId="12"/>
  </si>
  <si>
    <t>※日事連事務局記入欄</t>
    <rPh sb="1" eb="4">
      <t>ニチジレン</t>
    </rPh>
    <rPh sb="4" eb="7">
      <t>ジムキョク</t>
    </rPh>
    <rPh sb="7" eb="9">
      <t>キニュウ</t>
    </rPh>
    <rPh sb="9" eb="10">
      <t>ラン</t>
    </rPh>
    <phoneticPr fontId="12"/>
  </si>
  <si>
    <t xml:space="preserve">    　〒104-0032 東京都中央区八丁堀２－２１－６</t>
    <phoneticPr fontId="4"/>
  </si>
  <si>
    <t xml:space="preserve">       TEL 03-3552-1281   FAX 03-3552-2066</t>
    <phoneticPr fontId="4"/>
  </si>
  <si>
    <t>ＮＦ401 業務記録台帳</t>
    <phoneticPr fontId="2"/>
  </si>
  <si>
    <t>実例に学ぶ建築設計・監理の予防と対策</t>
  </si>
  <si>
    <t>設計事務所のＩＳＯ９００１</t>
  </si>
  <si>
    <t>知っておきたい建築工事監理(鉄骨造編)</t>
  </si>
  <si>
    <t>建築設計におけるコスト戦略</t>
  </si>
  <si>
    <t>実例に学ぶ 建築士事務所のトラブル予防</t>
    <phoneticPr fontId="2"/>
  </si>
  <si>
    <t>都道府県をこのｾﾙでﾘｽﾄから選択</t>
    <rPh sb="0" eb="4">
      <t>トドウフケン</t>
    </rPh>
    <rPh sb="15" eb="17">
      <t>センタク</t>
    </rPh>
    <phoneticPr fontId="2"/>
  </si>
  <si>
    <t>（一社）日本建築士事務所協会連合会　宛</t>
    <rPh sb="1" eb="3">
      <t>イッシャ</t>
    </rPh>
    <rPh sb="4" eb="6">
      <t>ニホン</t>
    </rPh>
    <rPh sb="6" eb="9">
      <t>ケンチクシ</t>
    </rPh>
    <rPh sb="9" eb="11">
      <t>ジム</t>
    </rPh>
    <rPh sb="11" eb="12">
      <t>ショ</t>
    </rPh>
    <rPh sb="12" eb="14">
      <t>キョウカイ</t>
    </rPh>
    <rPh sb="14" eb="17">
      <t>レンゴウカイ</t>
    </rPh>
    <rPh sb="18" eb="19">
      <t>アテ</t>
    </rPh>
    <phoneticPr fontId="12"/>
  </si>
  <si>
    <t xml:space="preserve">≪お問い合わせ先 ≫                              　　     </t>
    <phoneticPr fontId="4"/>
  </si>
  <si>
    <t>宅配便等一般</t>
    <rPh sb="0" eb="3">
      <t>タクハイビン</t>
    </rPh>
    <rPh sb="3" eb="4">
      <t>トウ</t>
    </rPh>
    <rPh sb="4" eb="6">
      <t>イッパン</t>
    </rPh>
    <phoneticPr fontId="2"/>
  </si>
  <si>
    <t>宅配便等沖縄</t>
    <rPh sb="0" eb="3">
      <t>タクハイビン</t>
    </rPh>
    <rPh sb="3" eb="4">
      <t>トウ</t>
    </rPh>
    <rPh sb="4" eb="6">
      <t>オキナワ</t>
    </rPh>
    <phoneticPr fontId="2"/>
  </si>
  <si>
    <t>メール便</t>
    <rPh sb="3" eb="4">
      <t>ビン</t>
    </rPh>
    <phoneticPr fontId="2"/>
  </si>
  <si>
    <t>住所</t>
    <rPh sb="0" eb="1">
      <t>ジュウ</t>
    </rPh>
    <rPh sb="1" eb="2">
      <t>ショ</t>
    </rPh>
    <phoneticPr fontId="12"/>
  </si>
  <si>
    <t>〒</t>
    <phoneticPr fontId="4"/>
  </si>
  <si>
    <t>会員</t>
    <rPh sb="0" eb="2">
      <t>カイイン</t>
    </rPh>
    <phoneticPr fontId="12"/>
  </si>
  <si>
    <t>冊数</t>
    <rPh sb="0" eb="2">
      <t>サッスウ</t>
    </rPh>
    <phoneticPr fontId="12"/>
  </si>
  <si>
    <t>宅配便等</t>
    <rPh sb="0" eb="3">
      <t>タクハイビン</t>
    </rPh>
    <rPh sb="3" eb="4">
      <t>トウ</t>
    </rPh>
    <phoneticPr fontId="12"/>
  </si>
  <si>
    <t>１．</t>
    <phoneticPr fontId="12"/>
  </si>
  <si>
    <t>２．</t>
    <phoneticPr fontId="12"/>
  </si>
  <si>
    <t>３．</t>
    <phoneticPr fontId="12"/>
  </si>
  <si>
    <t>図書等注文書</t>
    <rPh sb="2" eb="3">
      <t>トウ</t>
    </rPh>
    <rPh sb="3" eb="6">
      <t>チュウモンショ</t>
    </rPh>
    <phoneticPr fontId="12"/>
  </si>
  <si>
    <t>（一社）日本建築士事務所協会連合会</t>
    <phoneticPr fontId="12"/>
  </si>
  <si>
    <r>
      <t>　</t>
    </r>
    <r>
      <rPr>
        <u/>
        <sz val="11"/>
        <color indexed="8"/>
        <rFont val="ＭＳ 明朝"/>
        <family val="1"/>
        <charset val="128"/>
      </rPr>
      <t xml:space="preserve">振込手数料はご負担ください。 </t>
    </r>
    <phoneticPr fontId="12"/>
  </si>
  <si>
    <t xml:space="preserve">口座名義 </t>
    <phoneticPr fontId="12"/>
  </si>
  <si>
    <t>一般社団法人 日本建築士事務所協会連合会　（日事連）</t>
    <rPh sb="0" eb="2">
      <t>イッパン</t>
    </rPh>
    <rPh sb="22" eb="25">
      <t>ニチジレン</t>
    </rPh>
    <phoneticPr fontId="4"/>
  </si>
  <si>
    <t>　シャ）ニホンケンチクシジムショキョウカイレンゴウカイ</t>
    <phoneticPr fontId="12"/>
  </si>
  <si>
    <t>振込口座</t>
    <phoneticPr fontId="12"/>
  </si>
  <si>
    <t>みずほ銀行 銀座支店 普通預金 １１８０３６２</t>
  </si>
  <si>
    <t>日事連にて確認後に発送いたします。</t>
    <rPh sb="0" eb="3">
      <t>ニチジレン</t>
    </rPh>
    <rPh sb="5" eb="7">
      <t>カクニン</t>
    </rPh>
    <rPh sb="7" eb="8">
      <t>ゴ</t>
    </rPh>
    <rPh sb="9" eb="11">
      <t>ハッソウ</t>
    </rPh>
    <phoneticPr fontId="12"/>
  </si>
  <si>
    <t>[離島]</t>
    <rPh sb="1" eb="3">
      <t>リトウ</t>
    </rPh>
    <phoneticPr fontId="2"/>
  </si>
  <si>
    <t>2015年 構造設計Q＆A集</t>
    <phoneticPr fontId="2"/>
  </si>
  <si>
    <t>改正建築士法による設計受託契約等のポイント</t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</si>
  <si>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</si>
  <si>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</si>
  <si>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r>
      <t>　事務所が</t>
    </r>
    <r>
      <rPr>
        <b/>
        <u/>
        <sz val="12"/>
        <color indexed="8"/>
        <rFont val="ＭＳ 明朝"/>
        <family val="1"/>
        <charset val="128"/>
      </rPr>
      <t>各都道府県の建築士事務所協会正会員</t>
    </r>
    <r>
      <rPr>
        <sz val="9"/>
        <color indexed="8"/>
        <rFont val="ＭＳ 明朝"/>
        <family val="1"/>
        <charset val="128"/>
      </rPr>
      <t>の場合、[会員]にチェック
←してください。（賛助・特別会員等は含みません）</t>
    </r>
    <rPh sb="1" eb="3">
      <t>ジム</t>
    </rPh>
    <rPh sb="3" eb="4">
      <t>ショ</t>
    </rPh>
    <rPh sb="5" eb="6">
      <t>カク</t>
    </rPh>
    <rPh sb="6" eb="10">
      <t>トドウフケン</t>
    </rPh>
    <rPh sb="11" eb="14">
      <t>ケンチクシ</t>
    </rPh>
    <rPh sb="19" eb="20">
      <t>セイ</t>
    </rPh>
    <rPh sb="45" eb="47">
      <t>サンジョ</t>
    </rPh>
    <rPh sb="48" eb="50">
      <t>トクベツ</t>
    </rPh>
    <rPh sb="50" eb="52">
      <t>カイイン</t>
    </rPh>
    <rPh sb="52" eb="53">
      <t>トウ</t>
    </rPh>
    <rPh sb="54" eb="55">
      <t>フク</t>
    </rPh>
    <phoneticPr fontId="4"/>
  </si>
  <si>
    <t xml:space="preserve"> ↑□にチェックしてください。</t>
    <phoneticPr fontId="12"/>
  </si>
  <si>
    <t>・この注文書が変更されている場合がありますので、日事連ＨＰにて最新の申込用紙であるかをご確認ください。
・大量注文の場合は、在庫があるかを事前ににご確認ください。</t>
    <rPh sb="3" eb="6">
      <t>チュウモンショ</t>
    </rPh>
    <rPh sb="7" eb="9">
      <t>ヘンコウ</t>
    </rPh>
    <rPh sb="14" eb="16">
      <t>バアイ</t>
    </rPh>
    <rPh sb="24" eb="27">
      <t>ニチジレン</t>
    </rPh>
    <rPh sb="31" eb="33">
      <t>サイシン</t>
    </rPh>
    <rPh sb="34" eb="36">
      <t>モウシコミ</t>
    </rPh>
    <rPh sb="36" eb="38">
      <t>ヨウシ</t>
    </rPh>
    <rPh sb="44" eb="46">
      <t>カクニン</t>
    </rPh>
    <rPh sb="53" eb="55">
      <t>タイリョウ</t>
    </rPh>
    <rPh sb="55" eb="57">
      <t>チュウモン</t>
    </rPh>
    <rPh sb="58" eb="60">
      <t>バアイ</t>
    </rPh>
    <rPh sb="62" eb="64">
      <t>ザイコ</t>
    </rPh>
    <rPh sb="69" eb="71">
      <t>ジゼン</t>
    </rPh>
    <rPh sb="74" eb="76">
      <t>カクニン</t>
    </rPh>
    <phoneticPr fontId="12"/>
  </si>
  <si>
    <t>送付先
※必ずご記入下さい。</t>
    <rPh sb="0" eb="3">
      <t>ソウフサキ</t>
    </rPh>
    <rPh sb="6" eb="7">
      <t>カナラ</t>
    </rPh>
    <rPh sb="9" eb="11">
      <t>キニュウ</t>
    </rPh>
    <rPh sb="11" eb="12">
      <t>クダ</t>
    </rPh>
    <phoneticPr fontId="4"/>
  </si>
  <si>
    <t>　　　　メール　sysop@njr.or.jp</t>
    <phoneticPr fontId="12"/>
  </si>
  <si>
    <t xml:space="preserve"> </t>
    <phoneticPr fontId="12"/>
  </si>
  <si>
    <t>　　</t>
    <phoneticPr fontId="12"/>
  </si>
  <si>
    <t xml:space="preserve"> </t>
    <phoneticPr fontId="12"/>
  </si>
  <si>
    <r>
      <t>下記</t>
    </r>
    <r>
      <rPr>
        <b/>
        <sz val="11"/>
        <color indexed="8"/>
        <rFont val="ＭＳ 明朝"/>
        <family val="1"/>
        <charset val="128"/>
      </rPr>
      <t>太枠</t>
    </r>
    <r>
      <rPr>
        <sz val="11"/>
        <color indexed="8"/>
        <rFont val="ＭＳ 明朝"/>
        <family val="1"/>
        <charset val="128"/>
      </rPr>
      <t>の必要事項を入力の上、</t>
    </r>
    <r>
      <rPr>
        <b/>
        <sz val="11"/>
        <color indexed="8"/>
        <rFont val="ＭＳ 明朝"/>
        <family val="1"/>
        <charset val="128"/>
      </rPr>
      <t>[振込金額]</t>
    </r>
    <r>
      <rPr>
        <sz val="11"/>
        <color indexed="8"/>
        <rFont val="ＭＳ 明朝"/>
        <family val="1"/>
        <charset val="128"/>
      </rPr>
      <t>欄の合計金額を下記の口座にお振込ください。</t>
    </r>
    <rPh sb="2" eb="4">
      <t>フトワク</t>
    </rPh>
    <rPh sb="10" eb="12">
      <t>ニュウリョク</t>
    </rPh>
    <rPh sb="16" eb="17">
      <t>フ</t>
    </rPh>
    <rPh sb="17" eb="18">
      <t>コ</t>
    </rPh>
    <rPh sb="18" eb="20">
      <t>キンガク</t>
    </rPh>
    <rPh sb="21" eb="22">
      <t>ラン</t>
    </rPh>
    <rPh sb="23" eb="25">
      <t>ゴウケイ</t>
    </rPh>
    <rPh sb="25" eb="27">
      <t>キンガク</t>
    </rPh>
    <rPh sb="28" eb="30">
      <t>カキ</t>
    </rPh>
    <rPh sb="31" eb="33">
      <t>コウザ</t>
    </rPh>
    <rPh sb="35" eb="36">
      <t>フ</t>
    </rPh>
    <rPh sb="36" eb="37">
      <t>コ</t>
    </rPh>
    <phoneticPr fontId="4"/>
  </si>
  <si>
    <t>【R2.4.1改正版】建築設計・監理等業務委託契約書類</t>
    <phoneticPr fontId="2"/>
  </si>
  <si>
    <t>【R2.4.1改正版】建築設計・監理業務委託契約書類(小規模向け)</t>
    <phoneticPr fontId="2"/>
  </si>
  <si>
    <t>【H27.2.23改正版】建築設計・監理等業務委託契約書類</t>
    <phoneticPr fontId="2"/>
  </si>
  <si>
    <t>【H27.2.23改正版】建築設計・監理業務委託契約書類(小規模向け)</t>
    <phoneticPr fontId="2"/>
  </si>
  <si>
    <t xml:space="preserve">  【R2.4月改正版】民間(七会)連合協定工事請負契約約款・契約書関係書式</t>
    <rPh sb="15" eb="16">
      <t>ナナ</t>
    </rPh>
    <phoneticPr fontId="2"/>
  </si>
  <si>
    <t xml:space="preserve">  【H29.12月改正版】民間(旧四会)連合協定工事請負契約約款・契約書関係書式</t>
    <phoneticPr fontId="2"/>
  </si>
  <si>
    <t xml:space="preserve">  【R2.4月改正版】民間(七会)連合協定リフォーム工事請負契約書類</t>
    <rPh sb="15" eb="16">
      <t>ナナ</t>
    </rPh>
    <rPh sb="33" eb="35">
      <t>ショルイ</t>
    </rPh>
    <phoneticPr fontId="2"/>
  </si>
  <si>
    <t xml:space="preserve">  【H26.10月改正版】民間(旧四会)連合協定リフォーム工事請負契約書類</t>
    <rPh sb="36" eb="38">
      <t>ショルイ</t>
    </rPh>
    <phoneticPr fontId="2"/>
  </si>
  <si>
    <t xml:space="preserve">  【R2.4月改正版】民間（七会）連合協定マンション修繕工事請負契約約款契約書</t>
    <rPh sb="15" eb="16">
      <t>ナナ</t>
    </rPh>
    <phoneticPr fontId="2"/>
  </si>
  <si>
    <t xml:space="preserve">  【H30.2月改正版】民間（旧四会）連合協定マンション修繕工事請負契約約款契約書</t>
    <phoneticPr fontId="2"/>
  </si>
  <si>
    <t xml:space="preserve">  【R2.4月改正版】民間(七会)連合協定小規模建築物・設計施行一括用工事請負等契約書類</t>
    <rPh sb="15" eb="16">
      <t>ナナ</t>
    </rPh>
    <rPh sb="22" eb="25">
      <t>ショウキボ</t>
    </rPh>
    <rPh sb="25" eb="28">
      <t>ケンチクブツ</t>
    </rPh>
    <rPh sb="29" eb="31">
      <t>セッケイ</t>
    </rPh>
    <rPh sb="31" eb="33">
      <t>セコウ</t>
    </rPh>
    <rPh sb="33" eb="35">
      <t>イッカツ</t>
    </rPh>
    <rPh sb="35" eb="36">
      <t>ヨウ</t>
    </rPh>
    <rPh sb="36" eb="38">
      <t>コウジ</t>
    </rPh>
    <rPh sb="38" eb="40">
      <t>ウケオイ</t>
    </rPh>
    <rPh sb="40" eb="41">
      <t>トウ</t>
    </rPh>
    <rPh sb="41" eb="43">
      <t>ケイヤク</t>
    </rPh>
    <rPh sb="43" eb="45">
      <t>ショルイ</t>
    </rPh>
    <phoneticPr fontId="2"/>
  </si>
  <si>
    <t xml:space="preserve">  【H30.2月改正版】民間(旧四会)連合協定小規模建築物・設計施行一括用工事請負等契約書類</t>
    <rPh sb="24" eb="27">
      <t>ショウキボ</t>
    </rPh>
    <rPh sb="27" eb="30">
      <t>ケンチクブツ</t>
    </rPh>
    <rPh sb="31" eb="33">
      <t>セッケイ</t>
    </rPh>
    <rPh sb="33" eb="35">
      <t>セコウ</t>
    </rPh>
    <rPh sb="35" eb="37">
      <t>イッカツ</t>
    </rPh>
    <rPh sb="37" eb="38">
      <t>ヨウ</t>
    </rPh>
    <rPh sb="38" eb="40">
      <t>コウジ</t>
    </rPh>
    <rPh sb="40" eb="42">
      <t>ウケオイ</t>
    </rPh>
    <rPh sb="42" eb="43">
      <t>トウ</t>
    </rPh>
    <rPh sb="43" eb="45">
      <t>ケイヤク</t>
    </rPh>
    <rPh sb="45" eb="47">
      <t>ショルイ</t>
    </rPh>
    <phoneticPr fontId="2"/>
  </si>
  <si>
    <t>メール　sysop@njr.or.jp　ＦＡＸ番号　【０３－３５５２－２０６６】　</t>
    <phoneticPr fontId="12"/>
  </si>
  <si>
    <t>ご注文内容</t>
    <phoneticPr fontId="12"/>
  </si>
  <si>
    <t xml:space="preserve">  ※送付先等に係わる個人データは、ご注文の図書等の発送に限り使用します。</t>
  </si>
  <si>
    <t>インターネットでのお振込の場合は、画面を印刷し、添付してください。</t>
    <phoneticPr fontId="12"/>
  </si>
  <si>
    <t>事前に銀行振込後、この注文書及び銀行振込控えを添付し、日事連にメール（ＦＡＸも可）してください。</t>
    <rPh sb="0" eb="2">
      <t>ジゼン</t>
    </rPh>
    <rPh sb="14" eb="15">
      <t>オヨ</t>
    </rPh>
    <rPh sb="27" eb="30">
      <t>ニチジレン</t>
    </rPh>
    <rPh sb="39" eb="40">
      <t>カ</t>
    </rPh>
    <phoneticPr fontId="12"/>
  </si>
  <si>
    <t>※領収書発行を希望される場合は、申込時にお知らせください。</t>
    <rPh sb="1" eb="4">
      <t>リョウシュウショ</t>
    </rPh>
    <rPh sb="4" eb="6">
      <t>ハッコウ</t>
    </rPh>
    <rPh sb="7" eb="9">
      <t>キボウ</t>
    </rPh>
    <rPh sb="12" eb="14">
      <t>バアイ</t>
    </rPh>
    <rPh sb="16" eb="19">
      <t>モウシコミジ</t>
    </rPh>
    <rPh sb="21" eb="22">
      <t>シ</t>
    </rPh>
    <phoneticPr fontId="12"/>
  </si>
  <si>
    <t>正会員と非会員により販売価格が異なりますので、会員種別の選択にはご注意ください。</t>
    <rPh sb="0" eb="3">
      <t>セイカイイン</t>
    </rPh>
    <rPh sb="4" eb="7">
      <t>ヒカイイン</t>
    </rPh>
    <rPh sb="10" eb="14">
      <t>ハンバイカカク</t>
    </rPh>
    <rPh sb="15" eb="16">
      <t>コト</t>
    </rPh>
    <rPh sb="23" eb="25">
      <t>カイイン</t>
    </rPh>
    <rPh sb="25" eb="27">
      <t>シュベツ</t>
    </rPh>
    <rPh sb="28" eb="30">
      <t>センタク</t>
    </rPh>
    <rPh sb="33" eb="35">
      <t>チュウイ</t>
    </rPh>
    <phoneticPr fontId="12"/>
  </si>
  <si>
    <r>
      <t>３部以上のお申込み、宅配便での送付の場合、宅配便（送料</t>
    </r>
    <r>
      <rPr>
        <b/>
        <sz val="10"/>
        <color rgb="FF00CC66"/>
        <rFont val="ＭＳ Ｐゴシック"/>
        <family val="3"/>
        <charset val="128"/>
      </rPr>
      <t>７２１円</t>
    </r>
    <r>
      <rPr>
        <b/>
        <sz val="10"/>
        <rFont val="ＭＳ Ｐゴシック"/>
        <family val="3"/>
        <charset val="128"/>
      </rPr>
      <t xml:space="preserve">）となります。　
</t>
    </r>
    <r>
      <rPr>
        <b/>
        <sz val="8"/>
        <rFont val="ＭＳ Ｐゴシック"/>
        <family val="3"/>
        <charset val="128"/>
      </rPr>
      <t>　(但し、沖縄県・離島の場合は１，４３４円となります。)　</t>
    </r>
    <rPh sb="10" eb="13">
      <t>タクハイビン</t>
    </rPh>
    <rPh sb="15" eb="17">
      <t>ソウフ</t>
    </rPh>
    <rPh sb="21" eb="24">
      <t>タクハイビン</t>
    </rPh>
    <phoneticPr fontId="12"/>
  </si>
  <si>
    <t>建築士事務所の業務報酬算定指針（2021年版）</t>
    <rPh sb="20" eb="21">
      <t>ネン</t>
    </rPh>
    <rPh sb="21" eb="22">
      <t>バン</t>
    </rPh>
    <phoneticPr fontId="2"/>
  </si>
  <si>
    <r>
      <t>２部まではクロネコＤＭ便（送料</t>
    </r>
    <r>
      <rPr>
        <b/>
        <u val="double"/>
        <sz val="10"/>
        <color rgb="FF00CC66"/>
        <rFont val="ＭＳ Ｐゴシック"/>
        <family val="3"/>
        <charset val="128"/>
      </rPr>
      <t>２５５円</t>
    </r>
    <r>
      <rPr>
        <b/>
        <u val="double"/>
        <sz val="10"/>
        <rFont val="ＭＳ Ｐゴシック"/>
        <family val="3"/>
        <charset val="128"/>
      </rPr>
      <t>）が利用可能です。　　  　　   　　　</t>
    </r>
    <r>
      <rPr>
        <b/>
        <u val="double"/>
        <sz val="8"/>
        <rFont val="ＭＳ Ｐゴシック"/>
        <family val="3"/>
        <charset val="128"/>
      </rPr>
      <t>　</t>
    </r>
    <r>
      <rPr>
        <b/>
        <sz val="8"/>
        <rFont val="ＭＳ Ｐゴシック"/>
        <family val="3"/>
        <charset val="128"/>
      </rPr>
      <t>（但し、</t>
    </r>
    <r>
      <rPr>
        <b/>
        <u val="double"/>
        <sz val="8"/>
        <color rgb="FFFF0000"/>
        <rFont val="ＭＳ Ｐゴシック"/>
        <family val="3"/>
        <charset val="128"/>
      </rPr>
      <t>DM便は、到着まで時間を要する場合があります。また、配送事故等でも補償がないことを予めご了承の上、ご利用ください。</t>
    </r>
    <r>
      <rPr>
        <b/>
        <u val="double"/>
        <sz val="8"/>
        <rFont val="ＭＳ Ｐゴシック"/>
        <family val="3"/>
        <charset val="128"/>
      </rPr>
      <t>）</t>
    </r>
    <rPh sb="1" eb="2">
      <t>ブ</t>
    </rPh>
    <rPh sb="13" eb="15">
      <t>ソウリョウ</t>
    </rPh>
    <rPh sb="18" eb="19">
      <t>エン</t>
    </rPh>
    <rPh sb="21" eb="23">
      <t>リヨウ</t>
    </rPh>
    <rPh sb="23" eb="25">
      <t>カノウ</t>
    </rPh>
    <rPh sb="42" eb="43">
      <t>タダ</t>
    </rPh>
    <rPh sb="47" eb="48">
      <t>ビン</t>
    </rPh>
    <rPh sb="50" eb="52">
      <t>トウチャク</t>
    </rPh>
    <rPh sb="54" eb="56">
      <t>ジカン</t>
    </rPh>
    <rPh sb="57" eb="58">
      <t>ヨウ</t>
    </rPh>
    <rPh sb="60" eb="62">
      <t>バアイ</t>
    </rPh>
    <rPh sb="71" eb="73">
      <t>ハイソウ</t>
    </rPh>
    <rPh sb="73" eb="75">
      <t>ジコ</t>
    </rPh>
    <rPh sb="75" eb="76">
      <t>トウ</t>
    </rPh>
    <rPh sb="78" eb="80">
      <t>ホショウ</t>
    </rPh>
    <rPh sb="86" eb="87">
      <t>アラカジ</t>
    </rPh>
    <rPh sb="89" eb="91">
      <t>リョウショウ</t>
    </rPh>
    <rPh sb="92" eb="93">
      <t>ウエ</t>
    </rPh>
    <rPh sb="95" eb="97">
      <t>リヨウ</t>
    </rPh>
    <phoneticPr fontId="2"/>
  </si>
  <si>
    <t>　　ＤＭ便で送付希望（２部以下）</t>
    <rPh sb="4" eb="5">
      <t>ビン</t>
    </rPh>
    <rPh sb="12" eb="13">
      <t>ブ</t>
    </rPh>
    <rPh sb="13" eb="15">
      <t>イカ</t>
    </rPh>
    <phoneticPr fontId="12"/>
  </si>
  <si>
    <t>建築士法による重要事項説明のポイント(第４版)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</si>
</sst>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4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3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1"/>
      <color theme="0" tint="-0.34998626667073579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10"/>
      <color rgb="FF00CC66"/>
      <name val="ＭＳ Ｐゴシック"/>
      <family val="3"/>
      <charset val="128"/>
    </font>
    <font>
      <b/>
      <u val="double"/>
      <sz val="8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u val="double"/>
      <sz val="10"/>
      <name val="ＭＳ Ｐゴシック"/>
      <family val="3"/>
      <charset val="128"/>
    </font>
    <font>
      <b/>
      <u val="double"/>
      <sz val="10"/>
      <color rgb="FF00CC66"/>
      <name val="ＭＳ Ｐゴシック"/>
      <family val="3"/>
      <charset val="128"/>
    </font>
    <font>
      <b/>
      <u val="double"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</borders>
  <cellStyleXfs count="5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4">
      <alignment vertical="center"/>
    </xf>
    <xf numFmtId="0" fontId="3" fillId="0" borderId="0" xfId="4" applyFont="1">
      <alignment vertical="center"/>
    </xf>
    <xf numFmtId="0" fontId="1" fillId="0" borderId="1" xfId="4" applyBorder="1">
      <alignment vertical="center"/>
    </xf>
    <xf numFmtId="0" fontId="1" fillId="0" borderId="2" xfId="4" applyBorder="1">
      <alignment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1" fillId="0" borderId="0" xfId="4" applyBorder="1">
      <alignment vertical="center"/>
    </xf>
    <xf numFmtId="0" fontId="3" fillId="0" borderId="0" xfId="4" applyFont="1" applyBorder="1" applyAlignment="1">
      <alignment vertical="top" wrapText="1"/>
    </xf>
    <xf numFmtId="0" fontId="1" fillId="0" borderId="7" xfId="4" applyBorder="1" applyAlignment="1"/>
    <xf numFmtId="0" fontId="1" fillId="0" borderId="7" xfId="4" applyFill="1" applyBorder="1" applyAlignment="1"/>
    <xf numFmtId="0" fontId="3" fillId="0" borderId="8" xfId="4" applyFont="1" applyBorder="1" applyAlignment="1"/>
    <xf numFmtId="0" fontId="3" fillId="0" borderId="10" xfId="4" applyFont="1" applyBorder="1" applyAlignment="1">
      <alignment horizontal="center" vertical="center" wrapText="1"/>
    </xf>
    <xf numFmtId="0" fontId="10" fillId="0" borderId="0" xfId="4" applyFont="1">
      <alignment vertical="center"/>
    </xf>
    <xf numFmtId="176" fontId="1" fillId="0" borderId="0" xfId="4" applyNumberFormat="1" applyAlignment="1">
      <alignment vertical="center"/>
    </xf>
    <xf numFmtId="0" fontId="17" fillId="0" borderId="11" xfId="0" applyFont="1" applyBorder="1" applyAlignment="1">
      <alignment vertical="center"/>
    </xf>
    <xf numFmtId="38" fontId="3" fillId="0" borderId="12" xfId="2" applyFont="1" applyBorder="1" applyAlignment="1">
      <alignment horizontal="right" vertical="center" wrapText="1"/>
    </xf>
    <xf numFmtId="0" fontId="18" fillId="0" borderId="0" xfId="4" applyFont="1">
      <alignment vertical="center"/>
    </xf>
    <xf numFmtId="0" fontId="3" fillId="0" borderId="8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/>
    </xf>
    <xf numFmtId="0" fontId="3" fillId="0" borderId="13" xfId="4" applyFont="1" applyBorder="1" applyAlignment="1">
      <alignment horizontal="distributed" vertical="center" wrapText="1"/>
    </xf>
    <xf numFmtId="0" fontId="3" fillId="0" borderId="10" xfId="4" applyFont="1" applyBorder="1" applyAlignment="1">
      <alignment horizontal="distributed" vertical="center" wrapText="1"/>
    </xf>
    <xf numFmtId="0" fontId="5" fillId="0" borderId="14" xfId="4" applyFont="1" applyBorder="1" applyAlignment="1">
      <alignment horizontal="center" vertical="center"/>
    </xf>
    <xf numFmtId="0" fontId="7" fillId="0" borderId="15" xfId="4" applyFont="1" applyBorder="1" applyAlignment="1">
      <alignment vertical="center" wrapText="1"/>
    </xf>
    <xf numFmtId="0" fontId="7" fillId="0" borderId="16" xfId="4" applyFont="1" applyBorder="1" applyAlignment="1">
      <alignment vertical="center" wrapText="1"/>
    </xf>
    <xf numFmtId="0" fontId="7" fillId="0" borderId="7" xfId="4" applyFont="1" applyBorder="1" applyAlignment="1">
      <alignment horizontal="center" vertical="center" wrapText="1"/>
    </xf>
    <xf numFmtId="38" fontId="6" fillId="0" borderId="7" xfId="2" applyFont="1" applyFill="1" applyBorder="1" applyAlignment="1"/>
    <xf numFmtId="38" fontId="6" fillId="2" borderId="7" xfId="2" applyFont="1" applyFill="1" applyBorder="1" applyAlignment="1"/>
    <xf numFmtId="38" fontId="3" fillId="0" borderId="23" xfId="2" applyFont="1" applyBorder="1" applyAlignment="1">
      <alignment horizontal="right" vertical="center" wrapText="1"/>
    </xf>
    <xf numFmtId="0" fontId="3" fillId="0" borderId="24" xfId="4" applyFont="1" applyBorder="1" applyAlignment="1">
      <alignment horizontal="center" vertical="center" wrapText="1"/>
    </xf>
    <xf numFmtId="0" fontId="13" fillId="0" borderId="0" xfId="4" applyFont="1">
      <alignment vertical="center"/>
    </xf>
    <xf numFmtId="0" fontId="7" fillId="0" borderId="0" xfId="4" applyFont="1">
      <alignment vertical="center"/>
    </xf>
    <xf numFmtId="0" fontId="3" fillId="0" borderId="0" xfId="4" quotePrefix="1" applyFont="1" applyAlignment="1">
      <alignment horizontal="right" vertical="top" wrapText="1"/>
    </xf>
    <xf numFmtId="0" fontId="19" fillId="0" borderId="11" xfId="0" applyFont="1" applyBorder="1" applyAlignment="1">
      <alignment horizontal="left" vertical="center"/>
    </xf>
    <xf numFmtId="38" fontId="16" fillId="0" borderId="11" xfId="1" applyFont="1" applyBorder="1">
      <alignment vertical="center"/>
    </xf>
    <xf numFmtId="0" fontId="19" fillId="0" borderId="11" xfId="0" applyFont="1" applyBorder="1" applyAlignment="1">
      <alignment horizontal="left" vertical="center" wrapText="1"/>
    </xf>
    <xf numFmtId="38" fontId="1" fillId="0" borderId="11" xfId="1" applyFont="1" applyBorder="1">
      <alignment vertical="center"/>
    </xf>
    <xf numFmtId="0" fontId="3" fillId="0" borderId="0" xfId="4" applyFont="1" applyAlignment="1">
      <alignment horizontal="left" vertical="top" wrapText="1"/>
    </xf>
    <xf numFmtId="58" fontId="3" fillId="0" borderId="0" xfId="4" applyNumberFormat="1" applyFont="1" applyAlignment="1">
      <alignment horizontal="left" vertical="center"/>
    </xf>
    <xf numFmtId="58" fontId="22" fillId="0" borderId="0" xfId="4" applyNumberFormat="1" applyFont="1" applyAlignment="1">
      <alignment horizontal="left" vertical="center"/>
    </xf>
    <xf numFmtId="0" fontId="0" fillId="0" borderId="11" xfId="0" applyBorder="1">
      <alignment vertical="center"/>
    </xf>
    <xf numFmtId="0" fontId="3" fillId="0" borderId="37" xfId="4" applyFont="1" applyBorder="1" applyAlignment="1">
      <alignment horizontal="distributed" vertical="center" wrapText="1"/>
    </xf>
    <xf numFmtId="0" fontId="3" fillId="0" borderId="38" xfId="4" applyFont="1" applyBorder="1" applyAlignment="1">
      <alignment horizontal="center" vertical="center" wrapText="1"/>
    </xf>
    <xf numFmtId="176" fontId="7" fillId="0" borderId="0" xfId="4" applyNumberFormat="1" applyFont="1" applyFill="1" applyAlignment="1" applyProtection="1">
      <alignment horizontal="right" vertical="center"/>
    </xf>
    <xf numFmtId="0" fontId="20" fillId="0" borderId="0" xfId="4" applyFont="1" applyAlignment="1" applyProtection="1">
      <alignment vertical="center"/>
    </xf>
    <xf numFmtId="0" fontId="3" fillId="0" borderId="0" xfId="4" applyFont="1" applyAlignment="1">
      <alignment vertical="top"/>
    </xf>
    <xf numFmtId="0" fontId="26" fillId="0" borderId="0" xfId="4" applyFont="1">
      <alignment vertical="center"/>
    </xf>
    <xf numFmtId="0" fontId="26" fillId="0" borderId="0" xfId="4" applyFont="1" applyFill="1">
      <alignment vertical="center"/>
    </xf>
    <xf numFmtId="0" fontId="27" fillId="0" borderId="0" xfId="4" applyFont="1" applyAlignment="1">
      <alignment vertical="top"/>
    </xf>
    <xf numFmtId="0" fontId="27" fillId="0" borderId="0" xfId="4" applyFont="1" applyAlignment="1">
      <alignment horizontal="left" vertical="top" wrapText="1"/>
    </xf>
    <xf numFmtId="0" fontId="26" fillId="0" borderId="0" xfId="4" applyFont="1" applyBorder="1">
      <alignment vertical="center"/>
    </xf>
    <xf numFmtId="0" fontId="27" fillId="0" borderId="0" xfId="4" applyFont="1" applyBorder="1" applyAlignment="1">
      <alignment vertical="top" wrapText="1"/>
    </xf>
    <xf numFmtId="0" fontId="28" fillId="0" borderId="0" xfId="4" applyFont="1" applyBorder="1" applyAlignment="1">
      <alignment vertical="center" wrapText="1"/>
    </xf>
    <xf numFmtId="0" fontId="29" fillId="0" borderId="11" xfId="4" applyFont="1" applyBorder="1">
      <alignment vertical="center"/>
    </xf>
    <xf numFmtId="0" fontId="29" fillId="0" borderId="11" xfId="4" applyFont="1" applyBorder="1" applyProtection="1">
      <alignment vertical="center"/>
      <protection locked="0"/>
    </xf>
    <xf numFmtId="0" fontId="19" fillId="0" borderId="11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5" fillId="0" borderId="0" xfId="4" applyFont="1">
      <alignment vertical="center"/>
    </xf>
    <xf numFmtId="0" fontId="19" fillId="0" borderId="0" xfId="4" applyFont="1" applyBorder="1" applyAlignment="1">
      <alignment vertical="center" wrapText="1"/>
    </xf>
    <xf numFmtId="0" fontId="5" fillId="3" borderId="17" xfId="4" applyFont="1" applyFill="1" applyBorder="1" applyAlignment="1">
      <alignment horizontal="centerContinuous" vertical="center"/>
    </xf>
    <xf numFmtId="0" fontId="1" fillId="3" borderId="18" xfId="4" applyFill="1" applyBorder="1" applyAlignment="1">
      <alignment horizontal="centerContinuous" vertical="center"/>
    </xf>
    <xf numFmtId="0" fontId="5" fillId="3" borderId="19" xfId="4" applyFont="1" applyFill="1" applyBorder="1" applyAlignment="1">
      <alignment horizontal="centerContinuous" vertical="center"/>
    </xf>
    <xf numFmtId="0" fontId="8" fillId="3" borderId="20" xfId="4" applyFont="1" applyFill="1" applyBorder="1" applyAlignment="1">
      <alignment vertical="center"/>
    </xf>
    <xf numFmtId="0" fontId="11" fillId="3" borderId="21" xfId="4" applyFont="1" applyFill="1" applyBorder="1">
      <alignment vertical="center"/>
    </xf>
    <xf numFmtId="0" fontId="1" fillId="3" borderId="22" xfId="4" applyFill="1" applyBorder="1">
      <alignment vertical="center"/>
    </xf>
    <xf numFmtId="0" fontId="8" fillId="3" borderId="27" xfId="4" applyFont="1" applyFill="1" applyBorder="1" applyAlignment="1" applyProtection="1">
      <alignment horizontal="center" vertical="center"/>
      <protection locked="0"/>
    </xf>
    <xf numFmtId="0" fontId="8" fillId="3" borderId="28" xfId="4" applyFont="1" applyFill="1" applyBorder="1" applyAlignment="1" applyProtection="1">
      <alignment horizontal="center" vertical="center"/>
      <protection locked="0"/>
    </xf>
    <xf numFmtId="0" fontId="33" fillId="3" borderId="39" xfId="4" applyFont="1" applyFill="1" applyBorder="1" applyAlignment="1" applyProtection="1">
      <alignment horizontal="left" vertical="center" wrapText="1" shrinkToFit="1"/>
      <protection locked="0"/>
    </xf>
    <xf numFmtId="0" fontId="7" fillId="3" borderId="16" xfId="4" applyFont="1" applyFill="1" applyBorder="1" applyAlignment="1">
      <alignment horizontal="right" vertical="center"/>
    </xf>
    <xf numFmtId="0" fontId="1" fillId="3" borderId="15" xfId="4" applyFill="1" applyBorder="1">
      <alignment vertical="center"/>
    </xf>
    <xf numFmtId="0" fontId="9" fillId="0" borderId="0" xfId="4" applyFont="1" applyBorder="1" applyAlignment="1"/>
    <xf numFmtId="0" fontId="3" fillId="0" borderId="44" xfId="4" applyFont="1" applyBorder="1" applyAlignment="1">
      <alignment horizontal="center" vertical="center" wrapText="1"/>
    </xf>
    <xf numFmtId="38" fontId="3" fillId="0" borderId="29" xfId="2" applyFont="1" applyBorder="1" applyAlignment="1">
      <alignment horizontal="right" vertical="center" wrapText="1"/>
    </xf>
    <xf numFmtId="0" fontId="3" fillId="0" borderId="45" xfId="4" applyFont="1" applyBorder="1" applyAlignment="1">
      <alignment horizontal="center" vertical="center" wrapText="1"/>
    </xf>
    <xf numFmtId="0" fontId="8" fillId="3" borderId="46" xfId="4" applyFont="1" applyFill="1" applyBorder="1" applyAlignment="1" applyProtection="1">
      <alignment horizontal="center" vertical="center"/>
      <protection locked="0"/>
    </xf>
    <xf numFmtId="0" fontId="35" fillId="0" borderId="11" xfId="0" applyFont="1" applyBorder="1">
      <alignment vertical="center"/>
    </xf>
    <xf numFmtId="0" fontId="38" fillId="0" borderId="0" xfId="0" applyFont="1">
      <alignment vertical="center"/>
    </xf>
    <xf numFmtId="0" fontId="7" fillId="0" borderId="7" xfId="4" applyFont="1" applyBorder="1" applyAlignment="1"/>
    <xf numFmtId="0" fontId="0" fillId="0" borderId="18" xfId="0" applyBorder="1" applyAlignment="1">
      <alignment vertical="center"/>
    </xf>
    <xf numFmtId="0" fontId="23" fillId="0" borderId="0" xfId="4" applyFont="1" applyBorder="1" applyAlignment="1"/>
    <xf numFmtId="0" fontId="24" fillId="0" borderId="0" xfId="4" applyFont="1" applyBorder="1" applyAlignment="1"/>
    <xf numFmtId="38" fontId="25" fillId="0" borderId="0" xfId="2" applyFont="1" applyBorder="1" applyAlignment="1"/>
    <xf numFmtId="0" fontId="34" fillId="0" borderId="18" xfId="4" applyFont="1" applyBorder="1" applyAlignment="1">
      <alignment vertical="center"/>
    </xf>
    <xf numFmtId="0" fontId="3" fillId="0" borderId="0" xfId="4" quotePrefix="1" applyFont="1" applyAlignment="1">
      <alignment horizontal="right" vertical="center" wrapText="1"/>
    </xf>
    <xf numFmtId="0" fontId="1" fillId="3" borderId="25" xfId="4" applyFill="1" applyBorder="1" applyAlignment="1">
      <alignment horizontal="center" vertical="center"/>
    </xf>
    <xf numFmtId="0" fontId="1" fillId="3" borderId="15" xfId="4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/>
    </xf>
    <xf numFmtId="38" fontId="16" fillId="0" borderId="47" xfId="1" applyFont="1" applyFill="1" applyBorder="1">
      <alignment vertical="center"/>
    </xf>
    <xf numFmtId="0" fontId="37" fillId="0" borderId="0" xfId="4" applyFont="1" applyBorder="1">
      <alignment vertical="center"/>
    </xf>
    <xf numFmtId="0" fontId="42" fillId="0" borderId="5" xfId="4" applyFont="1" applyBorder="1" applyAlignment="1">
      <alignment vertical="top"/>
    </xf>
    <xf numFmtId="0" fontId="43" fillId="0" borderId="5" xfId="4" applyFont="1" applyBorder="1" applyAlignment="1">
      <alignment horizontal="left" vertical="center"/>
    </xf>
    <xf numFmtId="0" fontId="43" fillId="0" borderId="0" xfId="4" applyFont="1" applyBorder="1" applyAlignment="1">
      <alignment horizontal="left" vertical="center"/>
    </xf>
    <xf numFmtId="0" fontId="43" fillId="0" borderId="4" xfId="4" applyFont="1" applyBorder="1" applyAlignment="1">
      <alignment horizontal="left" vertical="center"/>
    </xf>
    <xf numFmtId="0" fontId="9" fillId="5" borderId="14" xfId="4" applyFont="1" applyFill="1" applyBorder="1">
      <alignment vertical="center"/>
    </xf>
    <xf numFmtId="0" fontId="1" fillId="5" borderId="9" xfId="4" applyFont="1" applyFill="1" applyBorder="1">
      <alignment vertical="center"/>
    </xf>
    <xf numFmtId="0" fontId="1" fillId="5" borderId="29" xfId="4" applyFont="1" applyFill="1" applyBorder="1">
      <alignment vertical="center"/>
    </xf>
    <xf numFmtId="0" fontId="1" fillId="5" borderId="30" xfId="4" applyFont="1" applyFill="1" applyBorder="1">
      <alignment vertical="center"/>
    </xf>
    <xf numFmtId="0" fontId="30" fillId="5" borderId="0" xfId="4" applyFont="1" applyFill="1" applyBorder="1">
      <alignment vertical="center"/>
    </xf>
    <xf numFmtId="0" fontId="24" fillId="5" borderId="0" xfId="4" applyFont="1" applyFill="1" applyBorder="1">
      <alignment vertical="center"/>
    </xf>
    <xf numFmtId="0" fontId="1" fillId="5" borderId="0" xfId="4" applyFont="1" applyFill="1" applyBorder="1">
      <alignment vertical="center"/>
    </xf>
    <xf numFmtId="0" fontId="1" fillId="5" borderId="31" xfId="4" applyFont="1" applyFill="1" applyBorder="1">
      <alignment vertical="center"/>
    </xf>
    <xf numFmtId="0" fontId="1" fillId="5" borderId="13" xfId="4" applyFont="1" applyFill="1" applyBorder="1">
      <alignment vertical="center"/>
    </xf>
    <xf numFmtId="0" fontId="1" fillId="5" borderId="7" xfId="4" applyFont="1" applyFill="1" applyBorder="1">
      <alignment vertical="center"/>
    </xf>
    <xf numFmtId="0" fontId="30" fillId="5" borderId="7" xfId="4" applyFont="1" applyFill="1" applyBorder="1">
      <alignment vertical="center"/>
    </xf>
    <xf numFmtId="0" fontId="1" fillId="5" borderId="32" xfId="4" applyFont="1" applyFill="1" applyBorder="1">
      <alignment vertical="center"/>
    </xf>
    <xf numFmtId="0" fontId="43" fillId="0" borderId="0" xfId="4" applyFont="1" applyBorder="1" applyAlignment="1" applyProtection="1">
      <alignment vertical="center"/>
      <protection locked="0"/>
    </xf>
    <xf numFmtId="0" fontId="43" fillId="0" borderId="4" xfId="4" applyFont="1" applyBorder="1" applyAlignment="1" applyProtection="1">
      <alignment vertical="center"/>
      <protection locked="0"/>
    </xf>
    <xf numFmtId="0" fontId="26" fillId="0" borderId="5" xfId="4" applyFont="1" applyBorder="1">
      <alignment vertical="center"/>
    </xf>
    <xf numFmtId="0" fontId="44" fillId="0" borderId="0" xfId="4" applyFont="1">
      <alignment vertical="center"/>
    </xf>
    <xf numFmtId="0" fontId="1" fillId="0" borderId="48" xfId="4" applyBorder="1" applyAlignment="1">
      <alignment vertical="center" wrapText="1"/>
    </xf>
    <xf numFmtId="0" fontId="1" fillId="0" borderId="5" xfId="4" applyBorder="1">
      <alignment vertical="center"/>
    </xf>
    <xf numFmtId="0" fontId="1" fillId="0" borderId="0" xfId="4" applyFill="1" applyBorder="1" applyAlignment="1">
      <alignment vertical="center"/>
    </xf>
    <xf numFmtId="0" fontId="24" fillId="0" borderId="0" xfId="4" applyFont="1" applyBorder="1" applyAlignment="1">
      <alignment horizontal="left" wrapText="1"/>
    </xf>
    <xf numFmtId="0" fontId="3" fillId="0" borderId="5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 wrapText="1"/>
    </xf>
    <xf numFmtId="0" fontId="1" fillId="0" borderId="4" xfId="4" applyBorder="1" applyAlignment="1">
      <alignment vertical="center" wrapText="1"/>
    </xf>
    <xf numFmtId="0" fontId="1" fillId="0" borderId="0" xfId="4" applyBorder="1" applyAlignment="1" applyProtection="1">
      <alignment vertical="center"/>
      <protection locked="0"/>
    </xf>
    <xf numFmtId="38" fontId="0" fillId="0" borderId="11" xfId="1" applyFont="1" applyBorder="1">
      <alignment vertical="center"/>
    </xf>
    <xf numFmtId="0" fontId="3" fillId="0" borderId="36" xfId="4" applyFont="1" applyBorder="1" applyAlignment="1">
      <alignment horizontal="left" vertical="center" wrapText="1"/>
    </xf>
    <xf numFmtId="0" fontId="3" fillId="0" borderId="6" xfId="4" applyFont="1" applyBorder="1" applyAlignment="1">
      <alignment horizontal="left" vertical="center" wrapText="1"/>
    </xf>
    <xf numFmtId="0" fontId="24" fillId="0" borderId="0" xfId="4" applyFont="1" applyBorder="1" applyAlignment="1">
      <alignment horizontal="left" wrapText="1"/>
    </xf>
    <xf numFmtId="176" fontId="7" fillId="3" borderId="25" xfId="4" applyNumberFormat="1" applyFont="1" applyFill="1" applyBorder="1" applyAlignment="1" applyProtection="1">
      <alignment horizontal="right" vertical="center"/>
      <protection locked="0"/>
    </xf>
    <xf numFmtId="176" fontId="7" fillId="3" borderId="15" xfId="4" applyNumberFormat="1" applyFont="1" applyFill="1" applyBorder="1" applyAlignment="1" applyProtection="1">
      <alignment horizontal="right" vertical="center"/>
      <protection locked="0"/>
    </xf>
    <xf numFmtId="176" fontId="7" fillId="3" borderId="16" xfId="4" applyNumberFormat="1" applyFont="1" applyFill="1" applyBorder="1" applyAlignment="1" applyProtection="1">
      <alignment horizontal="right" vertical="center"/>
      <protection locked="0"/>
    </xf>
    <xf numFmtId="0" fontId="31" fillId="0" borderId="0" xfId="4" applyFont="1" applyAlignment="1">
      <alignment horizontal="center" vertical="top"/>
    </xf>
    <xf numFmtId="6" fontId="21" fillId="3" borderId="25" xfId="3" applyFont="1" applyFill="1" applyBorder="1" applyAlignment="1" applyProtection="1">
      <alignment horizontal="left" vertical="center" wrapText="1"/>
      <protection locked="0"/>
    </xf>
    <xf numFmtId="6" fontId="21" fillId="3" borderId="15" xfId="3" applyFont="1" applyFill="1" applyBorder="1" applyAlignment="1" applyProtection="1">
      <alignment horizontal="left" vertical="center" wrapText="1"/>
      <protection locked="0"/>
    </xf>
    <xf numFmtId="6" fontId="21" fillId="3" borderId="16" xfId="3" applyFont="1" applyFill="1" applyBorder="1" applyAlignment="1" applyProtection="1">
      <alignment horizontal="left" vertical="center" wrapText="1"/>
      <protection locked="0"/>
    </xf>
    <xf numFmtId="0" fontId="15" fillId="0" borderId="43" xfId="4" applyFont="1" applyBorder="1" applyAlignment="1">
      <alignment horizontal="left" wrapText="1"/>
    </xf>
    <xf numFmtId="0" fontId="15" fillId="0" borderId="0" xfId="4" applyFont="1" applyBorder="1" applyAlignment="1">
      <alignment horizontal="left" wrapText="1"/>
    </xf>
    <xf numFmtId="0" fontId="9" fillId="0" borderId="0" xfId="4" applyFont="1" applyAlignment="1">
      <alignment horizontal="left" vertical="top" wrapText="1"/>
    </xf>
    <xf numFmtId="0" fontId="5" fillId="0" borderId="0" xfId="4" applyFont="1" applyAlignment="1">
      <alignment horizontal="left" vertical="center" wrapText="1"/>
    </xf>
    <xf numFmtId="0" fontId="37" fillId="0" borderId="0" xfId="4" applyFont="1" applyAlignment="1">
      <alignment horizontal="center" vertical="center"/>
    </xf>
    <xf numFmtId="0" fontId="45" fillId="4" borderId="0" xfId="4" applyFont="1" applyFill="1" applyBorder="1" applyAlignment="1">
      <alignment horizontal="left" vertical="center" wrapText="1"/>
    </xf>
    <xf numFmtId="0" fontId="5" fillId="0" borderId="0" xfId="4" applyFont="1" applyAlignment="1">
      <alignment horizontal="left" vertical="center"/>
    </xf>
    <xf numFmtId="0" fontId="3" fillId="0" borderId="11" xfId="4" applyFont="1" applyBorder="1" applyAlignment="1">
      <alignment horizontal="left" vertical="center" wrapText="1"/>
    </xf>
    <xf numFmtId="0" fontId="7" fillId="3" borderId="21" xfId="4" applyFont="1" applyFill="1" applyBorder="1" applyAlignment="1" applyProtection="1">
      <alignment horizontal="left" vertical="center" wrapText="1"/>
      <protection locked="0"/>
    </xf>
    <xf numFmtId="0" fontId="7" fillId="3" borderId="22" xfId="4" applyFont="1" applyFill="1" applyBorder="1" applyAlignment="1" applyProtection="1">
      <alignment horizontal="left" vertical="center" wrapText="1"/>
      <protection locked="0"/>
    </xf>
    <xf numFmtId="0" fontId="13" fillId="0" borderId="11" xfId="4" applyFont="1" applyBorder="1" applyAlignment="1">
      <alignment horizontal="center" vertical="center"/>
    </xf>
    <xf numFmtId="0" fontId="7" fillId="3" borderId="40" xfId="4" applyFont="1" applyFill="1" applyBorder="1" applyAlignment="1" applyProtection="1">
      <alignment horizontal="left" vertical="center" wrapText="1"/>
      <protection locked="0"/>
    </xf>
    <xf numFmtId="0" fontId="7" fillId="3" borderId="41" xfId="4" applyFont="1" applyFill="1" applyBorder="1" applyAlignment="1" applyProtection="1">
      <alignment horizontal="left" vertical="center" wrapText="1"/>
      <protection locked="0"/>
    </xf>
    <xf numFmtId="0" fontId="7" fillId="3" borderId="42" xfId="4" applyFont="1" applyFill="1" applyBorder="1" applyAlignment="1" applyProtection="1">
      <alignment horizontal="left" vertical="center" wrapText="1"/>
      <protection locked="0"/>
    </xf>
    <xf numFmtId="0" fontId="7" fillId="3" borderId="25" xfId="4" applyFont="1" applyFill="1" applyBorder="1" applyAlignment="1" applyProtection="1">
      <alignment horizontal="center" vertical="center" wrapText="1"/>
      <protection locked="0"/>
    </xf>
    <xf numFmtId="0" fontId="7" fillId="3" borderId="15" xfId="4" applyFont="1" applyFill="1" applyBorder="1" applyAlignment="1" applyProtection="1">
      <alignment horizontal="center" vertical="center" wrapText="1"/>
      <protection locked="0"/>
    </xf>
    <xf numFmtId="0" fontId="7" fillId="3" borderId="25" xfId="4" applyFont="1" applyFill="1" applyBorder="1" applyAlignment="1" applyProtection="1">
      <alignment horizontal="left" vertical="center" wrapText="1"/>
      <protection locked="0"/>
    </xf>
    <xf numFmtId="0" fontId="7" fillId="3" borderId="15" xfId="4" applyFont="1" applyFill="1" applyBorder="1" applyAlignment="1" applyProtection="1">
      <alignment horizontal="left" vertical="center" wrapText="1"/>
      <protection locked="0"/>
    </xf>
    <xf numFmtId="0" fontId="7" fillId="3" borderId="16" xfId="4" applyFont="1" applyFill="1" applyBorder="1" applyAlignment="1" applyProtection="1">
      <alignment horizontal="left" vertical="center" wrapText="1"/>
      <protection locked="0"/>
    </xf>
    <xf numFmtId="0" fontId="36" fillId="4" borderId="0" xfId="4" applyFont="1" applyFill="1" applyBorder="1" applyAlignment="1">
      <alignment vertical="center" wrapText="1"/>
    </xf>
    <xf numFmtId="0" fontId="23" fillId="0" borderId="0" xfId="4" applyFont="1" applyAlignment="1">
      <alignment horizontal="center"/>
    </xf>
    <xf numFmtId="0" fontId="7" fillId="3" borderId="33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34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35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4" applyFont="1" applyBorder="1" applyAlignment="1">
      <alignment horizontal="center"/>
    </xf>
  </cellXfs>
  <cellStyles count="5">
    <cellStyle name="桁区切り" xfId="1" builtinId="6"/>
    <cellStyle name="桁区切り 2" xfId="2"/>
    <cellStyle name="通貨 2" xfId="3"/>
    <cellStyle name="標準" xfId="0" builtinId="0"/>
    <cellStyle name="標準 2" xfId="4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00CC66"/>
      <color rgb="FF009900"/>
      <color rgb="FF33CC33"/>
      <color rgb="FF0000FF"/>
      <color rgb="FFFF6600"/>
      <color rgb="FF0033CC"/>
      <color rgb="FFF3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商品一覧!$C$136" noThreeD="1"/>
</file>

<file path=xl/ctrlProps/ctrlProp2.xml><?xml version="1.0" encoding="utf-8"?>
<formControlPr xmlns="http://schemas.microsoft.com/office/spreadsheetml/2009/9/main" objectType="Radio" checked="Checked" noThreeD="1"/>
</file>

<file path=xl/ctrlProps/ctrlProp3.xml><?xml version="1.0" encoding="utf-8"?>
<formControlPr xmlns="http://schemas.microsoft.com/office/spreadsheetml/2009/9/main" objectType="CheckBox" fmlaLink="商品一覧!$C$138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590550</xdr:colOff>
      <xdr:row>1</xdr:row>
      <xdr:rowOff>66675</xdr:rowOff>
    </xdr:from>
    <xdr:to>
      <xdr:col>11</xdr:col>
      <xdr:colOff>463856</xdr:colOff>
      <xdr:row>2</xdr:row>
      <xdr:rowOff>131210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610350" y="314325"/>
          <a:ext cx="757226" cy="2645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en-US" altLang="ja-JP" sz="1100" b="1"/>
            <a:t>Ver.  9.11</a:t>
          </a:r>
          <a:endParaRPr kumimoji="1" lang="ja-JP" altLang="en-US" sz="1100" b="1"/>
        </a:p>
      </xdr:txBody>
    </xdr:sp>
    <xdr:clientData/>
  </xdr:twoCellAnchor>
  <xdr:oneCellAnchor>
    <xdr:from>
      <xdr:col>0</xdr:col>
      <xdr:colOff>342900</xdr:colOff>
      <xdr:row>15</xdr:row>
      <xdr:rowOff>9525</xdr:rowOff>
    </xdr:from>
    <xdr:ext cx="569387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42900" y="3362325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正会員</a:t>
          </a:r>
        </a:p>
      </xdr:txBody>
    </xdr:sp>
    <xdr:clientData/>
  </xdr:oneCellAnchor>
  <xdr:oneCellAnchor>
    <xdr:from>
      <xdr:col>1</xdr:col>
      <xdr:colOff>552450</xdr:colOff>
      <xdr:row>15</xdr:row>
      <xdr:rowOff>19050</xdr:rowOff>
    </xdr:from>
    <xdr:ext cx="569387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285875" y="3371850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非会員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15</xdr:row>
          <xdr:rowOff>19050</xdr:rowOff>
        </xdr:from>
        <xdr:to>
          <xdr:col>0</xdr:col>
          <xdr:colOff>381000</xdr:colOff>
          <xdr:row>15</xdr:row>
          <xdr:rowOff>190500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15</xdr:row>
          <xdr:rowOff>19050</xdr:rowOff>
        </xdr:from>
        <xdr:to>
          <xdr:col>2</xdr:col>
          <xdr:colOff>57150</xdr:colOff>
          <xdr:row>15</xdr:row>
          <xdr:rowOff>209550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133350</xdr:rowOff>
        </xdr:from>
        <xdr:to>
          <xdr:col>0</xdr:col>
          <xdr:colOff>285750</xdr:colOff>
          <xdr:row>30</xdr:row>
          <xdr:rowOff>304800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46"/>
  <sheetViews>
    <sheetView tabSelected="1" zoomScaleNormal="100" workbookViewId="0">
      <selection activeCell="J1" sqref="J1:L1"/>
    </sheetView>
  </sheetViews>
  <sheetFormatPr defaultColWidth="9" defaultRowHeight="13.5"/>
  <cols>
    <col min="1" max="1" width="10.25" style="1" customWidth="1"/>
    <col min="2" max="2" width="7.75" style="1" customWidth="1"/>
    <col min="3" max="3" width="11.375" style="1" customWidth="1"/>
    <col min="4" max="4" width="6.375" style="1" customWidth="1"/>
    <col min="5" max="6" width="9" style="1"/>
    <col min="7" max="7" width="4.875" style="1" customWidth="1"/>
    <col min="8" max="8" width="10.125" style="1" customWidth="1"/>
    <col min="9" max="9" width="2.875" style="1" customWidth="1"/>
    <col min="10" max="10" width="7.5" style="1" customWidth="1"/>
    <col min="11" max="11" width="11.5" style="1" customWidth="1"/>
    <col min="12" max="12" width="7.375" style="1" customWidth="1"/>
    <col min="13" max="13" width="34.625" style="1" customWidth="1"/>
    <col min="14" max="16384" width="9" style="1"/>
  </cols>
  <sheetData>
    <row r="1" spans="1:22" ht="19.5" customHeight="1" thickBot="1">
      <c r="A1" s="39" t="s">
        <v>75</v>
      </c>
      <c r="I1" s="14"/>
      <c r="J1" s="121" t="s">
        <v>13</v>
      </c>
      <c r="K1" s="122"/>
      <c r="L1" s="123"/>
      <c r="M1" s="46"/>
    </row>
    <row r="2" spans="1:22" ht="15.75" customHeight="1">
      <c r="A2" s="38" t="s">
        <v>123</v>
      </c>
      <c r="I2" s="14"/>
      <c r="J2" s="43"/>
      <c r="K2" s="43"/>
      <c r="L2" s="43"/>
      <c r="M2" s="47"/>
    </row>
    <row r="3" spans="1:22" ht="25.5" customHeight="1">
      <c r="A3" s="124" t="s">
        <v>88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6"/>
    </row>
    <row r="4" spans="1:22" ht="15.75" customHeight="1">
      <c r="A4" s="32" t="s">
        <v>85</v>
      </c>
      <c r="B4" s="130" t="s">
        <v>110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48"/>
      <c r="N4" s="45"/>
      <c r="O4" s="45"/>
      <c r="P4" s="45"/>
      <c r="Q4" s="45"/>
      <c r="R4" s="45"/>
      <c r="S4" s="45"/>
      <c r="T4" s="45"/>
      <c r="U4" s="45"/>
      <c r="V4" s="45"/>
    </row>
    <row r="5" spans="1:22" ht="45" customHeight="1">
      <c r="A5" s="32"/>
      <c r="B5" s="130" t="s">
        <v>104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49"/>
      <c r="N5" s="37"/>
      <c r="O5" s="37"/>
      <c r="P5" s="37"/>
      <c r="Q5" s="37"/>
      <c r="R5" s="37"/>
      <c r="S5" s="37"/>
      <c r="T5" s="37"/>
      <c r="U5" s="37"/>
      <c r="V5" s="37"/>
    </row>
    <row r="6" spans="1:22" ht="41.45" customHeight="1">
      <c r="A6" s="83" t="s">
        <v>86</v>
      </c>
      <c r="B6" s="131" t="s">
        <v>127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46"/>
    </row>
    <row r="7" spans="1:22" ht="19.5" customHeight="1">
      <c r="A7" s="83" t="s">
        <v>87</v>
      </c>
      <c r="B7" s="57" t="s">
        <v>96</v>
      </c>
      <c r="L7" s="44"/>
      <c r="M7" s="46"/>
    </row>
    <row r="8" spans="1:22" ht="4.5" customHeight="1">
      <c r="A8" s="2"/>
      <c r="B8" s="32"/>
      <c r="C8" s="31"/>
      <c r="M8" s="46"/>
    </row>
    <row r="9" spans="1:22" ht="16.5" customHeight="1">
      <c r="B9" s="93" t="s">
        <v>90</v>
      </c>
      <c r="C9" s="94"/>
      <c r="D9" s="94"/>
      <c r="E9" s="94"/>
      <c r="F9" s="94"/>
      <c r="G9" s="94"/>
      <c r="H9" s="94"/>
      <c r="I9" s="94"/>
      <c r="J9" s="94"/>
      <c r="K9" s="95"/>
      <c r="M9" s="46"/>
    </row>
    <row r="10" spans="1:22" ht="16.5" customHeight="1">
      <c r="B10" s="96"/>
      <c r="C10" s="97" t="s">
        <v>94</v>
      </c>
      <c r="D10" s="98" t="s">
        <v>95</v>
      </c>
      <c r="E10" s="99"/>
      <c r="F10" s="99"/>
      <c r="G10" s="99"/>
      <c r="H10" s="99"/>
      <c r="I10" s="99"/>
      <c r="J10" s="99"/>
      <c r="K10" s="100"/>
      <c r="L10" s="7"/>
      <c r="M10" s="50"/>
    </row>
    <row r="11" spans="1:22" ht="16.5" customHeight="1">
      <c r="B11" s="96"/>
      <c r="C11" s="97" t="s">
        <v>91</v>
      </c>
      <c r="D11" s="97" t="s">
        <v>89</v>
      </c>
      <c r="E11" s="99"/>
      <c r="F11" s="99"/>
      <c r="G11" s="99"/>
      <c r="H11" s="99"/>
      <c r="I11" s="99"/>
      <c r="J11" s="99"/>
      <c r="K11" s="100"/>
      <c r="L11" s="7"/>
      <c r="M11" s="50"/>
    </row>
    <row r="12" spans="1:22" ht="16.5" customHeight="1">
      <c r="B12" s="101"/>
      <c r="C12" s="102"/>
      <c r="D12" s="103" t="s">
        <v>93</v>
      </c>
      <c r="E12" s="102"/>
      <c r="F12" s="102"/>
      <c r="G12" s="102"/>
      <c r="H12" s="102"/>
      <c r="I12" s="102"/>
      <c r="J12" s="102"/>
      <c r="K12" s="104"/>
      <c r="L12" s="8"/>
      <c r="M12" s="51"/>
    </row>
    <row r="13" spans="1:22" ht="6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51"/>
    </row>
    <row r="14" spans="1:22" ht="5.25" customHeight="1" thickBot="1">
      <c r="A14" s="13"/>
      <c r="L14" s="8"/>
      <c r="M14" s="51"/>
    </row>
    <row r="15" spans="1:22" ht="22.5" customHeight="1">
      <c r="A15" s="59" t="s">
        <v>14</v>
      </c>
      <c r="B15" s="60"/>
      <c r="C15" s="61"/>
      <c r="D15" s="128" t="s">
        <v>102</v>
      </c>
      <c r="E15" s="129"/>
      <c r="F15" s="129"/>
      <c r="G15" s="129"/>
      <c r="H15" s="129"/>
      <c r="I15" s="129"/>
      <c r="J15" s="129"/>
      <c r="K15" s="129"/>
      <c r="L15" s="129"/>
      <c r="M15" s="46"/>
    </row>
    <row r="16" spans="1:22" ht="21.75" customHeight="1" thickBot="1">
      <c r="A16" s="62"/>
      <c r="B16" s="63"/>
      <c r="C16" s="64"/>
      <c r="D16" s="128"/>
      <c r="E16" s="129"/>
      <c r="F16" s="129"/>
      <c r="G16" s="129"/>
      <c r="H16" s="129"/>
      <c r="I16" s="129"/>
      <c r="J16" s="129"/>
      <c r="K16" s="129"/>
      <c r="L16" s="129"/>
    </row>
    <row r="17" spans="1:14" ht="30" customHeight="1">
      <c r="A17" s="13" t="s">
        <v>124</v>
      </c>
      <c r="C17" s="108" t="s">
        <v>129</v>
      </c>
      <c r="L17" s="8"/>
      <c r="M17" s="51"/>
    </row>
    <row r="18" spans="1:14" ht="21.6" customHeight="1" thickBot="1">
      <c r="A18" s="13"/>
      <c r="C18" s="1" t="s">
        <v>125</v>
      </c>
      <c r="L18" s="8"/>
      <c r="M18" s="51"/>
    </row>
    <row r="19" spans="1:14" ht="25.5" customHeight="1" thickBot="1">
      <c r="A19" s="12" t="s">
        <v>12</v>
      </c>
      <c r="B19" s="125"/>
      <c r="C19" s="126"/>
      <c r="D19" s="126"/>
      <c r="E19" s="126"/>
      <c r="F19" s="126"/>
      <c r="G19" s="126"/>
      <c r="H19" s="127"/>
      <c r="I19" s="18" t="s">
        <v>11</v>
      </c>
      <c r="J19" s="16" t="str">
        <f>IF(ISBLANK(B19),"",VLOOKUP(B19,商品一覧!$A$32:$C$59,商品一覧!$C$136+1,FALSE))</f>
        <v/>
      </c>
      <c r="K19" s="19" t="s">
        <v>10</v>
      </c>
      <c r="L19" s="65">
        <v>1</v>
      </c>
      <c r="M19" s="58" t="str">
        <f>IF(AND(NOT(ISBLANK(B19)),ISBLANK(L19)),"←注文数を入力して下さい",IF(AND(ISBLANK(B19),L19&gt;=1),"←注文の書籍名を選択してないのに数が入力されてます",""))</f>
        <v>←注文の書籍名を選択してないのに数が入力されてます</v>
      </c>
      <c r="N19" s="17" t="str">
        <f>IF(AND(NOT(ISBLANK(B19)),NOT(ISBLANK(L19))),J19*L19,"")</f>
        <v/>
      </c>
    </row>
    <row r="20" spans="1:14" ht="25.5" customHeight="1" thickBot="1">
      <c r="A20" s="12" t="s">
        <v>12</v>
      </c>
      <c r="B20" s="125"/>
      <c r="C20" s="126"/>
      <c r="D20" s="126"/>
      <c r="E20" s="126"/>
      <c r="F20" s="126"/>
      <c r="G20" s="126"/>
      <c r="H20" s="127"/>
      <c r="I20" s="18" t="s">
        <v>11</v>
      </c>
      <c r="J20" s="16" t="str">
        <f>IF(ISBLANK(B20),"",VLOOKUP(B20,商品一覧!$A$32:$C$59,商品一覧!$C$136+1,FALSE))</f>
        <v/>
      </c>
      <c r="K20" s="19" t="s">
        <v>10</v>
      </c>
      <c r="L20" s="65"/>
      <c r="M20" s="58" t="str">
        <f>IF(AND(NOT(ISBLANK(B20)),ISBLANK(L20)),"←注文数を入力して下さい",IF(AND(ISBLANK(B20),L20&gt;=1),"←注文の書籍名を選択してないのに数が入力されてます",""))</f>
        <v/>
      </c>
      <c r="N20" s="17" t="str">
        <f t="shared" ref="N20:N23" si="0">IF(AND(NOT(ISBLANK(B20)),NOT(ISBLANK(L20))),J20*L20,"")</f>
        <v/>
      </c>
    </row>
    <row r="21" spans="1:14" ht="25.5" customHeight="1" thickBot="1">
      <c r="A21" s="12" t="s">
        <v>12</v>
      </c>
      <c r="B21" s="125"/>
      <c r="C21" s="126"/>
      <c r="D21" s="126"/>
      <c r="E21" s="126"/>
      <c r="F21" s="126"/>
      <c r="G21" s="126"/>
      <c r="H21" s="127"/>
      <c r="I21" s="71" t="s">
        <v>11</v>
      </c>
      <c r="J21" s="72" t="str">
        <f>IF(ISBLANK(B21),"",VLOOKUP(B21,商品一覧!$A$32:$C$59,商品一覧!$C$136+1,FALSE))</f>
        <v/>
      </c>
      <c r="K21" s="22" t="s">
        <v>10</v>
      </c>
      <c r="L21" s="65"/>
      <c r="M21" s="58" t="str">
        <f>IF(AND(NOT(ISBLANK(B21)),ISBLANK(L21)),"←注文数を入力して下さい",IF(AND(ISBLANK(B21),L21&gt;=1),"←注文の書籍名を選択してないのに数が入力されてます",""))</f>
        <v/>
      </c>
      <c r="N21" s="17" t="str">
        <f t="shared" si="0"/>
        <v/>
      </c>
    </row>
    <row r="22" spans="1:14" ht="25.5" customHeight="1" thickBot="1">
      <c r="A22" s="12" t="s">
        <v>12</v>
      </c>
      <c r="B22" s="125"/>
      <c r="C22" s="126"/>
      <c r="D22" s="126"/>
      <c r="E22" s="126"/>
      <c r="F22" s="126"/>
      <c r="G22" s="126"/>
      <c r="H22" s="127"/>
      <c r="I22" s="73" t="s">
        <v>11</v>
      </c>
      <c r="J22" s="16" t="str">
        <f>IF(ISBLANK(B22),"",VLOOKUP(B22,商品一覧!$A$32:$C$59,商品一覧!$C$136+1,FALSE))</f>
        <v/>
      </c>
      <c r="K22" s="19" t="s">
        <v>10</v>
      </c>
      <c r="L22" s="74"/>
      <c r="M22" s="58" t="str">
        <f>IF(AND(NOT(ISBLANK(B22)),ISBLANK(L22)),"←注文数を入力して下さい",IF(AND(ISBLANK(B22),L22&gt;=1),"←注文の書籍名を選択してないのに数が入力されてます",""))</f>
        <v/>
      </c>
      <c r="N22" s="17" t="str">
        <f t="shared" si="0"/>
        <v/>
      </c>
    </row>
    <row r="23" spans="1:14" ht="25.5" customHeight="1" thickBot="1">
      <c r="A23" s="12" t="s">
        <v>12</v>
      </c>
      <c r="B23" s="125"/>
      <c r="C23" s="126"/>
      <c r="D23" s="126"/>
      <c r="E23" s="126"/>
      <c r="F23" s="126"/>
      <c r="G23" s="126"/>
      <c r="H23" s="127"/>
      <c r="I23" s="29" t="s">
        <v>11</v>
      </c>
      <c r="J23" s="28" t="str">
        <f>IF(ISBLANK(B23),"",VLOOKUP(B23,商品一覧!$A$32:$C$59,商品一覧!$C$136+1,FALSE))</f>
        <v/>
      </c>
      <c r="K23" s="22" t="s">
        <v>10</v>
      </c>
      <c r="L23" s="66"/>
      <c r="M23" s="58" t="str">
        <f>IF(AND(NOT(ISBLANK(B23)),ISBLANK(L23)),"←注文数を入力して下さい",IF(AND(ISBLANK(B23),L23&gt;=1),"←注文の書籍名を選択してないのに数が入力されてます",""))</f>
        <v/>
      </c>
      <c r="N23" s="17" t="str">
        <f t="shared" si="0"/>
        <v/>
      </c>
    </row>
    <row r="24" spans="1:14" ht="35.25" customHeight="1" thickBot="1">
      <c r="A24" s="135" t="s">
        <v>105</v>
      </c>
      <c r="B24" s="20" t="s">
        <v>9</v>
      </c>
      <c r="C24" s="144"/>
      <c r="D24" s="145"/>
      <c r="E24" s="145"/>
      <c r="F24" s="145"/>
      <c r="G24" s="145"/>
      <c r="H24" s="145"/>
      <c r="I24" s="145"/>
      <c r="J24" s="145"/>
      <c r="K24" s="145"/>
      <c r="L24" s="146"/>
      <c r="M24" s="51"/>
    </row>
    <row r="25" spans="1:14" ht="20.25" customHeight="1">
      <c r="A25" s="135"/>
      <c r="B25" s="42" t="s">
        <v>81</v>
      </c>
      <c r="C25" s="139"/>
      <c r="D25" s="140"/>
      <c r="E25" s="140"/>
      <c r="F25" s="140"/>
      <c r="G25" s="140"/>
      <c r="H25" s="140"/>
      <c r="I25" s="140"/>
      <c r="J25" s="140"/>
      <c r="K25" s="140"/>
      <c r="L25" s="141"/>
      <c r="M25" s="51"/>
    </row>
    <row r="26" spans="1:14" ht="43.5" customHeight="1" thickBot="1">
      <c r="A26" s="135"/>
      <c r="B26" s="41" t="s">
        <v>80</v>
      </c>
      <c r="C26" s="67"/>
      <c r="D26" s="136"/>
      <c r="E26" s="136"/>
      <c r="F26" s="136"/>
      <c r="G26" s="136"/>
      <c r="H26" s="136"/>
      <c r="I26" s="136"/>
      <c r="J26" s="136"/>
      <c r="K26" s="136"/>
      <c r="L26" s="137"/>
      <c r="M26" s="51"/>
    </row>
    <row r="27" spans="1:14" ht="35.25" customHeight="1" thickBot="1">
      <c r="A27" s="135"/>
      <c r="B27" s="21" t="s">
        <v>8</v>
      </c>
      <c r="C27" s="142"/>
      <c r="D27" s="143"/>
      <c r="E27" s="143"/>
      <c r="F27" s="143"/>
      <c r="G27" s="143"/>
      <c r="H27" s="143"/>
      <c r="I27" s="23" t="s">
        <v>15</v>
      </c>
      <c r="J27" s="23"/>
      <c r="K27" s="23"/>
      <c r="L27" s="24"/>
      <c r="M27" s="51"/>
    </row>
    <row r="28" spans="1:14" ht="35.25" customHeight="1" thickBot="1">
      <c r="A28" s="135"/>
      <c r="B28" s="21" t="s">
        <v>7</v>
      </c>
      <c r="C28" s="149"/>
      <c r="D28" s="150"/>
      <c r="E28" s="150"/>
      <c r="F28" s="150"/>
      <c r="G28" s="151"/>
      <c r="H28" s="25" t="s">
        <v>6</v>
      </c>
      <c r="I28" s="149"/>
      <c r="J28" s="150"/>
      <c r="K28" s="150"/>
      <c r="L28" s="151"/>
      <c r="M28" s="52"/>
    </row>
    <row r="29" spans="1:14" ht="36" customHeight="1">
      <c r="A29" s="147" t="s">
        <v>130</v>
      </c>
      <c r="B29" s="147"/>
      <c r="C29" s="147"/>
      <c r="D29" s="147"/>
      <c r="E29" s="147"/>
      <c r="F29" s="147"/>
      <c r="G29" s="147"/>
      <c r="H29" s="11" t="s">
        <v>5</v>
      </c>
      <c r="I29" s="152" t="s">
        <v>4</v>
      </c>
      <c r="J29" s="152"/>
      <c r="K29" s="26">
        <f>SUM(N19:N23)</f>
        <v>0</v>
      </c>
      <c r="L29" s="9" t="s">
        <v>0</v>
      </c>
      <c r="M29" s="70"/>
    </row>
    <row r="30" spans="1:14" ht="36" customHeight="1" thickBot="1">
      <c r="A30" s="133" t="s">
        <v>132</v>
      </c>
      <c r="B30" s="133"/>
      <c r="C30" s="133"/>
      <c r="D30" s="133"/>
      <c r="E30" s="133"/>
      <c r="F30" s="133"/>
      <c r="G30" s="133"/>
      <c r="H30" s="77" t="s">
        <v>3</v>
      </c>
      <c r="I30" s="9"/>
      <c r="J30" s="10"/>
      <c r="K30" s="27">
        <f>IF(商品一覧!C138,IF(商品一覧!C137&gt;=3,IF(OR(C26="[離島]",C26="沖縄県"),商品一覧!$C$128,商品一覧!$C$127),商品一覧!$C$129),IF(OR(C26="[離島]",C26="沖縄県"),商品一覧!$C$128,商品一覧!$C$127))</f>
        <v>721</v>
      </c>
      <c r="L30" s="9" t="s">
        <v>0</v>
      </c>
    </row>
    <row r="31" spans="1:14" ht="36" customHeight="1" thickBot="1">
      <c r="A31" s="84"/>
      <c r="B31" s="85" t="s">
        <v>133</v>
      </c>
      <c r="C31" s="69"/>
      <c r="D31" s="68" t="s">
        <v>107</v>
      </c>
      <c r="F31" s="148" t="s">
        <v>2</v>
      </c>
      <c r="G31" s="148"/>
      <c r="H31" s="79" t="s">
        <v>1</v>
      </c>
      <c r="I31" s="80"/>
      <c r="J31" s="80"/>
      <c r="K31" s="81" t="str">
        <f>IF(K29&gt;0,SUM(K29:K30),"")</f>
        <v/>
      </c>
      <c r="L31" s="80" t="s">
        <v>0</v>
      </c>
      <c r="M31" s="76"/>
    </row>
    <row r="32" spans="1:14" ht="17.25" customHeight="1">
      <c r="A32" s="82" t="s">
        <v>103</v>
      </c>
      <c r="B32" s="78"/>
      <c r="C32" s="78"/>
      <c r="D32" s="78"/>
      <c r="F32" s="148"/>
      <c r="G32" s="148"/>
      <c r="H32" s="120" t="s">
        <v>128</v>
      </c>
      <c r="I32" s="120"/>
      <c r="J32" s="120"/>
      <c r="K32" s="120"/>
      <c r="L32" s="120"/>
      <c r="M32" s="76"/>
    </row>
    <row r="33" spans="1:22" ht="21" customHeight="1">
      <c r="A33" s="111"/>
      <c r="B33" s="111"/>
      <c r="C33" s="111"/>
      <c r="D33" s="111"/>
      <c r="E33" s="111"/>
      <c r="F33" s="111"/>
      <c r="G33" s="111"/>
      <c r="H33" s="120"/>
      <c r="I33" s="120"/>
      <c r="J33" s="120"/>
      <c r="K33" s="120"/>
      <c r="L33" s="120"/>
      <c r="M33" s="76"/>
    </row>
    <row r="34" spans="1:22" ht="12.6" customHeight="1" thickBot="1">
      <c r="A34" s="111"/>
      <c r="B34" s="111"/>
      <c r="C34" s="111"/>
      <c r="D34" s="111"/>
      <c r="E34" s="111"/>
      <c r="F34" s="111"/>
      <c r="G34" s="111"/>
      <c r="H34" s="112"/>
      <c r="I34" s="112"/>
      <c r="J34" s="112"/>
      <c r="K34" s="112"/>
      <c r="L34" s="112"/>
      <c r="M34" s="76"/>
    </row>
    <row r="35" spans="1:22" ht="30.6" customHeight="1">
      <c r="A35" s="118" t="s">
        <v>126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09"/>
      <c r="M35" s="46"/>
    </row>
    <row r="36" spans="1:22" ht="30.6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  <c r="M36" s="46"/>
    </row>
    <row r="37" spans="1:22" ht="33" customHeight="1">
      <c r="A37" s="110"/>
      <c r="B37" s="7"/>
      <c r="C37" s="116"/>
      <c r="D37" s="116"/>
      <c r="E37" s="116"/>
      <c r="F37" s="116"/>
      <c r="G37" s="116"/>
      <c r="H37" s="116"/>
      <c r="I37" s="116"/>
      <c r="J37" s="116"/>
      <c r="K37" s="116"/>
      <c r="L37" s="106"/>
      <c r="M37" s="107" t="s">
        <v>109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33" customHeigh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2"/>
      <c r="M38" s="46"/>
    </row>
    <row r="39" spans="1:22" ht="39.75" customHeight="1">
      <c r="A39" s="89" t="s">
        <v>108</v>
      </c>
      <c r="B39" s="88"/>
      <c r="C39" s="88"/>
      <c r="D39" s="88"/>
      <c r="E39" s="88"/>
      <c r="F39" s="88"/>
      <c r="G39" s="88"/>
      <c r="H39" s="88"/>
      <c r="I39" s="88"/>
      <c r="J39" s="88"/>
      <c r="K39" s="7"/>
      <c r="L39" s="6"/>
      <c r="M39" s="46"/>
    </row>
    <row r="40" spans="1:22" ht="14.25" thickBo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3"/>
      <c r="M40" s="46"/>
    </row>
    <row r="41" spans="1:22" ht="4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6"/>
    </row>
    <row r="42" spans="1:22" ht="20.25" customHeight="1">
      <c r="A42" s="2" t="s">
        <v>76</v>
      </c>
      <c r="H42" s="30" t="s">
        <v>65</v>
      </c>
      <c r="I42" s="30"/>
      <c r="J42" s="30"/>
      <c r="K42" s="30"/>
      <c r="L42" s="30"/>
      <c r="M42" s="46"/>
    </row>
    <row r="43" spans="1:22" ht="21" customHeight="1">
      <c r="A43" s="2" t="s">
        <v>92</v>
      </c>
      <c r="H43" s="138" t="s">
        <v>63</v>
      </c>
      <c r="I43" s="138"/>
      <c r="J43" s="138"/>
      <c r="K43" s="138" t="s">
        <v>64</v>
      </c>
      <c r="L43" s="138"/>
      <c r="M43" s="46"/>
    </row>
    <row r="44" spans="1:22" ht="14.25">
      <c r="A44" s="2" t="s">
        <v>66</v>
      </c>
      <c r="H44" s="138"/>
      <c r="I44" s="138"/>
      <c r="J44" s="138"/>
      <c r="K44" s="138"/>
      <c r="L44" s="138"/>
      <c r="M44" s="46"/>
    </row>
    <row r="45" spans="1:22" ht="14.25">
      <c r="A45" s="2" t="s">
        <v>67</v>
      </c>
      <c r="H45" s="138"/>
      <c r="I45" s="138"/>
      <c r="J45" s="138"/>
      <c r="K45" s="138"/>
      <c r="L45" s="138"/>
      <c r="M45" s="46"/>
    </row>
    <row r="46" spans="1:22">
      <c r="A46" s="134" t="s">
        <v>106</v>
      </c>
      <c r="B46" s="134"/>
      <c r="C46" s="134"/>
      <c r="D46" s="134"/>
      <c r="E46" s="134"/>
      <c r="F46" s="134"/>
    </row>
  </sheetData>
  <sheetProtection algorithmName="SHA-512" hashValue="pM8RJzZZKt37FvrCTMXxuF8jnWesyGFk3rcOYQL7oXCF01+5yQszS+AbFO08t2RtNzBJzTt9/WyK2AtPsvHeNg==" saltValue="RSs4BP8uAixnV4+FT6gemg==" spinCount="100000" sheet="1" objects="1" scenarios="1"/>
  <mergeCells count="31">
    <mergeCell ref="A46:F46"/>
    <mergeCell ref="A24:A28"/>
    <mergeCell ref="D26:L26"/>
    <mergeCell ref="K43:L43"/>
    <mergeCell ref="C25:L25"/>
    <mergeCell ref="C27:H27"/>
    <mergeCell ref="C24:L24"/>
    <mergeCell ref="A29:G29"/>
    <mergeCell ref="F32:G32"/>
    <mergeCell ref="F31:G31"/>
    <mergeCell ref="C28:G28"/>
    <mergeCell ref="K44:L45"/>
    <mergeCell ref="H43:J43"/>
    <mergeCell ref="H44:J45"/>
    <mergeCell ref="I28:L28"/>
    <mergeCell ref="I29:J29"/>
    <mergeCell ref="A35:K35"/>
    <mergeCell ref="H32:L33"/>
    <mergeCell ref="J1:L1"/>
    <mergeCell ref="A3:L3"/>
    <mergeCell ref="B19:H19"/>
    <mergeCell ref="B20:H20"/>
    <mergeCell ref="B23:H23"/>
    <mergeCell ref="D15:L16"/>
    <mergeCell ref="B5:L5"/>
    <mergeCell ref="B4:L4"/>
    <mergeCell ref="B6:L6"/>
    <mergeCell ref="B22:H22"/>
    <mergeCell ref="B21:H21"/>
    <mergeCell ref="A13:L13"/>
    <mergeCell ref="A30:G30"/>
  </mergeCells>
  <phoneticPr fontId="12"/>
  <conditionalFormatting sqref="K30">
    <cfRule type="cellIs" dxfId="0" priority="1" operator="between">
      <formula>708</formula>
      <formula>708</formula>
    </cfRule>
  </conditionalFormatting>
  <dataValidations count="1">
    <dataValidation type="list" allowBlank="1" showInputMessage="1" showErrorMessage="1" sqref="C26">
      <formula1>都道府県</formula1>
    </dataValidation>
  </dataValidations>
  <printOptions horizontalCentered="1"/>
  <pageMargins left="0.27559055118110237" right="0.27559055118110237" top="0.39370078740157483" bottom="0.31496062992125984" header="0.51181102362204722" footer="0.51181102362204722"/>
  <pageSetup paperSize="9" scale="78" orientation="portrait" r:id="rId1"/>
  <headerFooter alignWithMargins="0"/>
  <ignoredErrors>
    <ignoredError sqref="A4 A6:A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15</xdr:row>
                    <xdr:rowOff>19050</xdr:rowOff>
                  </from>
                  <to>
                    <xdr:col>0</xdr:col>
                    <xdr:colOff>381000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15</xdr:row>
                    <xdr:rowOff>19050</xdr:rowOff>
                  </from>
                  <to>
                    <xdr:col>2</xdr:col>
                    <xdr:colOff>57150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133350</xdr:rowOff>
                  </from>
                  <to>
                    <xdr:col>0</xdr:col>
                    <xdr:colOff>285750</xdr:colOff>
                    <xdr:row>30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商品一覧!$A$32:$A$53</xm:f>
          </x14:formula1>
          <xm:sqref>B19:H23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1:C138"/>
  <sheetViews>
    <sheetView view="pageBreakPreview" topLeftCell="A34" zoomScaleNormal="100" zoomScaleSheetLayoutView="100" workbookViewId="0">
      <selection activeCell="A48" sqref="A48"/>
    </sheetView>
  </sheetViews>
  <sheetFormatPr defaultRowHeight="13.5"/>
  <cols>
    <col min="1" max="1" width="79.625" customWidth="1"/>
  </cols>
  <sheetData>
    <row r="31" spans="1:3">
      <c r="B31" t="s">
        <v>100</v>
      </c>
      <c r="C31" t="s">
        <v>101</v>
      </c>
    </row>
    <row r="32" spans="1:3">
      <c r="A32" s="33" t="s">
        <v>111</v>
      </c>
      <c r="B32" s="34">
        <v>990</v>
      </c>
      <c r="C32" s="34">
        <v>1320</v>
      </c>
    </row>
    <row r="33" spans="1:3">
      <c r="A33" s="33" t="s">
        <v>112</v>
      </c>
      <c r="B33" s="34">
        <v>880</v>
      </c>
      <c r="C33" s="34">
        <v>1100</v>
      </c>
    </row>
    <row r="34" spans="1:3">
      <c r="A34" s="33" t="s">
        <v>113</v>
      </c>
      <c r="B34" s="34">
        <v>990</v>
      </c>
      <c r="C34" s="34">
        <v>1320</v>
      </c>
    </row>
    <row r="35" spans="1:3">
      <c r="A35" s="33" t="s">
        <v>114</v>
      </c>
      <c r="B35" s="34">
        <v>880</v>
      </c>
      <c r="C35" s="34">
        <v>1100</v>
      </c>
    </row>
    <row r="36" spans="1:3">
      <c r="A36" s="15" t="s">
        <v>115</v>
      </c>
      <c r="B36" s="34">
        <v>930</v>
      </c>
      <c r="C36" s="34">
        <v>930</v>
      </c>
    </row>
    <row r="37" spans="1:3">
      <c r="A37" s="15" t="s">
        <v>116</v>
      </c>
      <c r="B37" s="34">
        <v>930</v>
      </c>
      <c r="C37" s="34">
        <v>930</v>
      </c>
    </row>
    <row r="38" spans="1:3">
      <c r="A38" s="15" t="s">
        <v>117</v>
      </c>
      <c r="B38" s="34">
        <v>580</v>
      </c>
      <c r="C38" s="34">
        <v>580</v>
      </c>
    </row>
    <row r="39" spans="1:3">
      <c r="A39" s="15" t="s">
        <v>118</v>
      </c>
      <c r="B39" s="34">
        <v>580</v>
      </c>
      <c r="C39" s="34">
        <v>580</v>
      </c>
    </row>
    <row r="40" spans="1:3">
      <c r="A40" s="15" t="s">
        <v>119</v>
      </c>
      <c r="B40" s="34">
        <v>930</v>
      </c>
      <c r="C40" s="34">
        <v>930</v>
      </c>
    </row>
    <row r="41" spans="1:3">
      <c r="A41" s="15" t="s">
        <v>120</v>
      </c>
      <c r="B41" s="34">
        <v>930</v>
      </c>
      <c r="C41" s="34">
        <v>930</v>
      </c>
    </row>
    <row r="42" spans="1:3">
      <c r="A42" s="15" t="s">
        <v>121</v>
      </c>
      <c r="B42" s="34">
        <v>900</v>
      </c>
      <c r="C42" s="34">
        <v>900</v>
      </c>
    </row>
    <row r="43" spans="1:3">
      <c r="A43" s="15" t="s">
        <v>122</v>
      </c>
      <c r="B43" s="34">
        <v>900</v>
      </c>
      <c r="C43" s="34">
        <v>900</v>
      </c>
    </row>
    <row r="44" spans="1:3">
      <c r="A44" s="86" t="s">
        <v>131</v>
      </c>
      <c r="B44" s="87">
        <v>825</v>
      </c>
      <c r="C44" s="87">
        <v>1650</v>
      </c>
    </row>
    <row r="45" spans="1:3">
      <c r="A45" s="33" t="s">
        <v>98</v>
      </c>
      <c r="B45" s="34">
        <v>6435</v>
      </c>
      <c r="C45" s="34">
        <v>7150</v>
      </c>
    </row>
    <row r="46" spans="1:3">
      <c r="A46" s="35" t="s">
        <v>134</v>
      </c>
      <c r="B46" s="117">
        <v>1386</v>
      </c>
      <c r="C46" s="117">
        <v>1540</v>
      </c>
    </row>
    <row r="47" spans="1:3">
      <c r="A47" s="35" t="s">
        <v>99</v>
      </c>
      <c r="B47" s="34">
        <v>1485</v>
      </c>
      <c r="C47" s="34">
        <v>1650</v>
      </c>
    </row>
    <row r="48" spans="1:3">
      <c r="A48" s="35" t="s">
        <v>73</v>
      </c>
      <c r="B48" s="34">
        <v>2095</v>
      </c>
      <c r="C48" s="34">
        <v>2619</v>
      </c>
    </row>
    <row r="49" spans="1:3">
      <c r="A49" s="33" t="s">
        <v>70</v>
      </c>
      <c r="B49" s="34">
        <v>2546</v>
      </c>
      <c r="C49" s="34">
        <v>2829</v>
      </c>
    </row>
    <row r="50" spans="1:3">
      <c r="A50" s="33" t="s">
        <v>72</v>
      </c>
      <c r="B50" s="36">
        <v>3960</v>
      </c>
      <c r="C50" s="36">
        <v>4400</v>
      </c>
    </row>
    <row r="51" spans="1:3">
      <c r="A51" s="35" t="s">
        <v>69</v>
      </c>
      <c r="B51" s="34">
        <v>3466</v>
      </c>
      <c r="C51" s="34">
        <v>3850</v>
      </c>
    </row>
    <row r="52" spans="1:3">
      <c r="A52" s="35" t="s">
        <v>71</v>
      </c>
      <c r="B52" s="34">
        <v>4950</v>
      </c>
      <c r="C52" s="34">
        <v>5500</v>
      </c>
    </row>
    <row r="53" spans="1:3">
      <c r="A53" s="33" t="s">
        <v>68</v>
      </c>
      <c r="B53" s="34">
        <v>1100</v>
      </c>
      <c r="C53" s="34">
        <v>2200</v>
      </c>
    </row>
    <row r="54" spans="1:3" s="1" customFormat="1"/>
    <row r="55" spans="1:3" s="1" customFormat="1"/>
    <row r="74" spans="1:1">
      <c r="A74" s="55" t="s">
        <v>74</v>
      </c>
    </row>
    <row r="75" spans="1:1">
      <c r="A75" s="55" t="s">
        <v>97</v>
      </c>
    </row>
    <row r="76" spans="1:1">
      <c r="A76" s="55" t="s">
        <v>62</v>
      </c>
    </row>
    <row r="77" spans="1:1">
      <c r="A77" s="55" t="s">
        <v>16</v>
      </c>
    </row>
    <row r="78" spans="1:1">
      <c r="A78" s="55" t="s">
        <v>17</v>
      </c>
    </row>
    <row r="79" spans="1:1">
      <c r="A79" s="56" t="s">
        <v>18</v>
      </c>
    </row>
    <row r="80" spans="1:1">
      <c r="A80" s="55" t="s">
        <v>19</v>
      </c>
    </row>
    <row r="81" spans="1:1">
      <c r="A81" s="55" t="s">
        <v>20</v>
      </c>
    </row>
    <row r="82" spans="1:1">
      <c r="A82" s="56" t="s">
        <v>21</v>
      </c>
    </row>
    <row r="83" spans="1:1">
      <c r="A83" s="55" t="s">
        <v>22</v>
      </c>
    </row>
    <row r="84" spans="1:1">
      <c r="A84" s="55" t="s">
        <v>23</v>
      </c>
    </row>
    <row r="85" spans="1:1">
      <c r="A85" s="55" t="s">
        <v>24</v>
      </c>
    </row>
    <row r="86" spans="1:1">
      <c r="A86" s="55" t="s">
        <v>25</v>
      </c>
    </row>
    <row r="87" spans="1:1">
      <c r="A87" s="56" t="s">
        <v>26</v>
      </c>
    </row>
    <row r="88" spans="1:1">
      <c r="A88" s="55" t="s">
        <v>59</v>
      </c>
    </row>
    <row r="89" spans="1:1">
      <c r="A89" s="55" t="s">
        <v>27</v>
      </c>
    </row>
    <row r="90" spans="1:1">
      <c r="A90" s="55" t="s">
        <v>28</v>
      </c>
    </row>
    <row r="91" spans="1:1">
      <c r="A91" s="55" t="s">
        <v>29</v>
      </c>
    </row>
    <row r="92" spans="1:1">
      <c r="A92" s="55" t="s">
        <v>30</v>
      </c>
    </row>
    <row r="93" spans="1:1">
      <c r="A93" s="55" t="s">
        <v>31</v>
      </c>
    </row>
    <row r="94" spans="1:1">
      <c r="A94" s="55" t="s">
        <v>32</v>
      </c>
    </row>
    <row r="95" spans="1:1">
      <c r="A95" s="55" t="s">
        <v>33</v>
      </c>
    </row>
    <row r="96" spans="1:1">
      <c r="A96" s="55" t="s">
        <v>34</v>
      </c>
    </row>
    <row r="97" spans="1:1">
      <c r="A97" s="55" t="s">
        <v>35</v>
      </c>
    </row>
    <row r="98" spans="1:1">
      <c r="A98" s="55" t="s">
        <v>36</v>
      </c>
    </row>
    <row r="99" spans="1:1">
      <c r="A99" s="55" t="s">
        <v>37</v>
      </c>
    </row>
    <row r="100" spans="1:1">
      <c r="A100" s="55" t="s">
        <v>38</v>
      </c>
    </row>
    <row r="101" spans="1:1">
      <c r="A101" s="55" t="s">
        <v>60</v>
      </c>
    </row>
    <row r="102" spans="1:1">
      <c r="A102" s="55" t="s">
        <v>61</v>
      </c>
    </row>
    <row r="103" spans="1:1">
      <c r="A103" s="55" t="s">
        <v>39</v>
      </c>
    </row>
    <row r="104" spans="1:1">
      <c r="A104" s="55" t="s">
        <v>40</v>
      </c>
    </row>
    <row r="105" spans="1:1">
      <c r="A105" s="55" t="s">
        <v>41</v>
      </c>
    </row>
    <row r="106" spans="1:1">
      <c r="A106" s="55" t="s">
        <v>42</v>
      </c>
    </row>
    <row r="107" spans="1:1">
      <c r="A107" s="55" t="s">
        <v>43</v>
      </c>
    </row>
    <row r="108" spans="1:1">
      <c r="A108" s="55" t="s">
        <v>44</v>
      </c>
    </row>
    <row r="109" spans="1:1">
      <c r="A109" s="55" t="s">
        <v>45</v>
      </c>
    </row>
    <row r="110" spans="1:1">
      <c r="A110" s="55" t="s">
        <v>46</v>
      </c>
    </row>
    <row r="111" spans="1:1">
      <c r="A111" s="55" t="s">
        <v>47</v>
      </c>
    </row>
    <row r="112" spans="1:1">
      <c r="A112" s="55" t="s">
        <v>48</v>
      </c>
    </row>
    <row r="113" spans="1:3">
      <c r="A113" s="55" t="s">
        <v>49</v>
      </c>
    </row>
    <row r="114" spans="1:3">
      <c r="A114" s="55" t="s">
        <v>50</v>
      </c>
    </row>
    <row r="115" spans="1:3">
      <c r="A115" s="55" t="s">
        <v>51</v>
      </c>
    </row>
    <row r="116" spans="1:3">
      <c r="A116" s="55" t="s">
        <v>52</v>
      </c>
    </row>
    <row r="117" spans="1:3">
      <c r="A117" s="55" t="s">
        <v>53</v>
      </c>
    </row>
    <row r="118" spans="1:3">
      <c r="A118" s="55" t="s">
        <v>54</v>
      </c>
    </row>
    <row r="119" spans="1:3">
      <c r="A119" s="55" t="s">
        <v>55</v>
      </c>
    </row>
    <row r="120" spans="1:3">
      <c r="A120" s="55" t="s">
        <v>56</v>
      </c>
    </row>
    <row r="121" spans="1:3">
      <c r="A121" s="55" t="s">
        <v>57</v>
      </c>
    </row>
    <row r="122" spans="1:3">
      <c r="A122" s="55" t="s">
        <v>58</v>
      </c>
    </row>
    <row r="127" spans="1:3">
      <c r="B127" s="40" t="s">
        <v>77</v>
      </c>
      <c r="C127" s="75">
        <v>721</v>
      </c>
    </row>
    <row r="128" spans="1:3">
      <c r="B128" s="40" t="s">
        <v>78</v>
      </c>
      <c r="C128" s="40">
        <v>1434</v>
      </c>
    </row>
    <row r="129" spans="2:3">
      <c r="B129" s="40" t="s">
        <v>79</v>
      </c>
      <c r="C129" s="40">
        <v>255</v>
      </c>
    </row>
    <row r="136" spans="2:3">
      <c r="B136" s="53" t="s">
        <v>82</v>
      </c>
      <c r="C136" s="54">
        <v>2</v>
      </c>
    </row>
    <row r="137" spans="2:3">
      <c r="B137" s="53" t="s">
        <v>83</v>
      </c>
      <c r="C137" s="54">
        <f>SUM(注文書個人!L19:L23)</f>
        <v>1</v>
      </c>
    </row>
    <row r="138" spans="2:3">
      <c r="B138" s="53" t="s">
        <v>84</v>
      </c>
      <c r="C138" s="54" t="b">
        <v>0</v>
      </c>
    </row>
  </sheetData>
  <sheetProtection algorithmName="SHA-512" hashValue="vyaoj+vYHR4yaMxiqHb4Hdf99wyRt3RFSfPTIyHOJx1oSaYnr6DpGg/tZpbItvZmeO2kebiuv/hfCaf9spH9Wg==" saltValue="Yk24PQzYzW4awNkUWM15Qw==" spinCount="100000" sheet="1" objects="1" scenarios="1"/>
  <phoneticPr fontId="2"/>
  <pageMargins left="0.7" right="0.7" top="0.75" bottom="0.75" header="0.3" footer="0.3"/>
  <pageSetup paperSize="9" orientation="landscape" r:id="rId1"/>
  <rowBreaks count="2" manualBreakCount="2">
    <brk id="27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注文書個人</vt:lpstr>
      <vt:lpstr>商品一覧</vt:lpstr>
      <vt:lpstr>注文書個人!Print_Area</vt:lpstr>
      <vt:lpstr>書籍名</vt:lpstr>
      <vt:lpstr>都道府県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USER02</cp:lastModifiedBy>
  <cp:lastPrinted>2021-04-05T07:53:11Z</cp:lastPrinted>
  <dcterms:created xsi:type="dcterms:W3CDTF">2012-07-02T05:10:29Z</dcterms:created>
  <dcterms:modified xsi:type="dcterms:W3CDTF">2021-11-25T00:18:27Z</dcterms:modified>
</cp:coreProperties>
</file>