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.254\共有\#040 共通\図書\図書申込一般向け\"/>
    </mc:Choice>
  </mc:AlternateContent>
  <xr:revisionPtr revIDLastSave="0" documentId="13_ncr:1_{CFA010BA-266D-4321-9D40-9D1821564C1A}" xr6:coauthVersionLast="47" xr6:coauthVersionMax="47" xr10:uidLastSave="{00000000-0000-0000-0000-000000000000}"/>
  <workbookProtection workbookAlgorithmName="SHA-512" workbookHashValue="uNv8dYLc8I54V4lzk3fxu4GfZHZt2Jx2FqS+TztO9pU61nrMo/91IpeyrJm14nWGaYsEkikpF5YbVt2WqTotNw==" workbookSaltValue="8BDVAoSpZ9cCWZqZHVjxmg==" workbookSpinCount="100000" lockStructure="1"/>
  <bookViews>
    <workbookView xWindow="-108" yWindow="-108" windowWidth="23256" windowHeight="12456" xr2:uid="{00000000-000D-0000-FFFF-FFFF00000000}"/>
  </bookViews>
  <sheets>
    <sheet name="注文書" sheetId="5" r:id="rId1"/>
    <sheet name="商品一覧" sheetId="1" state="hidden" r:id="rId2"/>
  </sheets>
  <definedNames>
    <definedName name="_xlnm.Print_Area" localSheetId="0">注文書!$A$1:$K$42</definedName>
    <definedName name="書籍名">商品一覧!$A$33:$A$49</definedName>
    <definedName name="都道府県">商品一覧!$A$76:$A$124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6" i="5" l="1"/>
  <c r="L24" i="5"/>
  <c r="L23" i="5"/>
  <c r="L22" i="5"/>
  <c r="L25" i="5"/>
  <c r="K26" i="5"/>
  <c r="K25" i="5"/>
  <c r="K24" i="5"/>
  <c r="K23" i="5"/>
  <c r="I22" i="5" l="1"/>
  <c r="K22" i="5" s="1"/>
  <c r="J32" i="5" s="1"/>
  <c r="I23" i="5"/>
  <c r="I25" i="5" l="1"/>
  <c r="I24" i="5" l="1"/>
  <c r="C139" i="1"/>
  <c r="J33" i="5" s="1"/>
  <c r="I26" i="5"/>
  <c r="J34" i="5" l="1"/>
</calcChain>
</file>

<file path=xl/sharedStrings.xml><?xml version="1.0" encoding="utf-8"?>
<sst xmlns="http://schemas.openxmlformats.org/spreadsheetml/2006/main" count="139" uniqueCount="138">
  <si>
    <t>送　料</t>
    <rPh sb="0" eb="1">
      <t>ソウ</t>
    </rPh>
    <rPh sb="2" eb="3">
      <t>リョウ</t>
    </rPh>
    <phoneticPr fontId="4"/>
  </si>
  <si>
    <t>電話</t>
    <rPh sb="0" eb="2">
      <t>デンワ</t>
    </rPh>
    <phoneticPr fontId="4"/>
  </si>
  <si>
    <t>担当者</t>
    <rPh sb="0" eb="3">
      <t>タントウシャ</t>
    </rPh>
    <phoneticPr fontId="4"/>
  </si>
  <si>
    <t>名称</t>
    <rPh sb="0" eb="2">
      <t>メイショウ</t>
    </rPh>
    <phoneticPr fontId="4"/>
  </si>
  <si>
    <t>各都道府県の事務所協会</t>
    <rPh sb="0" eb="1">
      <t>カク</t>
    </rPh>
    <rPh sb="1" eb="3">
      <t>トドウ</t>
    </rPh>
    <rPh sb="3" eb="4">
      <t>フ</t>
    </rPh>
    <rPh sb="4" eb="5">
      <t>ケン</t>
    </rPh>
    <rPh sb="6" eb="8">
      <t>ジム</t>
    </rPh>
    <rPh sb="8" eb="9">
      <t>ショ</t>
    </rPh>
    <rPh sb="9" eb="11">
      <t>キョウカイ</t>
    </rPh>
    <phoneticPr fontId="4"/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</si>
  <si>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</si>
  <si>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</si>
  <si>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</si>
  <si>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</si>
  <si>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</si>
  <si>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</si>
  <si>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</si>
  <si>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</si>
  <si>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</si>
  <si>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</si>
  <si>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</si>
  <si>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神奈川県</t>
  </si>
  <si>
    <t>新潟県</t>
  </si>
  <si>
    <t>長野県</t>
  </si>
  <si>
    <t>山梨県</t>
  </si>
  <si>
    <t>富山県</t>
  </si>
  <si>
    <t>石川県</t>
  </si>
  <si>
    <t>福井県</t>
  </si>
  <si>
    <t>岐阜県</t>
    <rPh sb="0" eb="2">
      <t>ギフ</t>
    </rPh>
    <phoneticPr fontId="2"/>
  </si>
  <si>
    <t>静岡県</t>
  </si>
  <si>
    <t>愛知県</t>
  </si>
  <si>
    <t>三重県</t>
  </si>
  <si>
    <t>滋賀県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</si>
  <si>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</si>
  <si>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</si>
  <si>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</si>
  <si>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</si>
  <si>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</si>
  <si>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</si>
  <si>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</si>
  <si>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</si>
  <si>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</si>
  <si>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</si>
  <si>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</si>
  <si>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</si>
  <si>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</si>
  <si>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</si>
  <si>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</si>
  <si>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</si>
  <si>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</si>
  <si>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</si>
  <si>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</si>
  <si>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</si>
  <si>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東京都</t>
    <rPh sb="2" eb="3">
      <t>ト</t>
    </rPh>
    <phoneticPr fontId="2"/>
  </si>
  <si>
    <t>京都府</t>
    <rPh sb="2" eb="3">
      <t>フ</t>
    </rPh>
    <phoneticPr fontId="2"/>
  </si>
  <si>
    <t>大阪府</t>
    <phoneticPr fontId="2"/>
  </si>
  <si>
    <t>北海道</t>
    <rPh sb="0" eb="3">
      <t>ホッカイドウ</t>
    </rPh>
    <phoneticPr fontId="2"/>
  </si>
  <si>
    <t>※日事連事務局記入欄</t>
    <rPh sb="1" eb="4">
      <t>ニチジレン</t>
    </rPh>
    <rPh sb="4" eb="7">
      <t>ジムキョク</t>
    </rPh>
    <rPh sb="7" eb="9">
      <t>キニュウ</t>
    </rPh>
    <rPh sb="9" eb="10">
      <t>ラン</t>
    </rPh>
    <phoneticPr fontId="12"/>
  </si>
  <si>
    <t>ＮＦ401 業務記録台帳</t>
    <phoneticPr fontId="2"/>
  </si>
  <si>
    <t>実例に学ぶ建築設計・監理の予防と対策</t>
  </si>
  <si>
    <t>設計事務所のＩＳＯ９００１</t>
  </si>
  <si>
    <t>知っておきたい建築工事監理(鉄骨造編)</t>
  </si>
  <si>
    <t>建築設計におけるコスト戦略</t>
  </si>
  <si>
    <t>実例に学ぶ 建築士事務所のトラブル予防</t>
    <phoneticPr fontId="2"/>
  </si>
  <si>
    <t>都道府県をこのｾﾙでﾘｽﾄから選択</t>
    <rPh sb="0" eb="4">
      <t>トドウフケン</t>
    </rPh>
    <rPh sb="15" eb="17">
      <t>センタク</t>
    </rPh>
    <phoneticPr fontId="2"/>
  </si>
  <si>
    <t xml:space="preserve">≪お問い合わせ先 ≫                              　　     </t>
    <phoneticPr fontId="4"/>
  </si>
  <si>
    <t>宅配便等一般</t>
    <rPh sb="0" eb="3">
      <t>タクハイビン</t>
    </rPh>
    <rPh sb="3" eb="4">
      <t>トウ</t>
    </rPh>
    <rPh sb="4" eb="6">
      <t>イッパン</t>
    </rPh>
    <phoneticPr fontId="2"/>
  </si>
  <si>
    <t>宅配便等沖縄</t>
    <rPh sb="0" eb="3">
      <t>タクハイビン</t>
    </rPh>
    <rPh sb="3" eb="4">
      <t>トウ</t>
    </rPh>
    <rPh sb="4" eb="6">
      <t>オキナワ</t>
    </rPh>
    <phoneticPr fontId="2"/>
  </si>
  <si>
    <t>メール便</t>
    <rPh sb="3" eb="4">
      <t>ビン</t>
    </rPh>
    <phoneticPr fontId="2"/>
  </si>
  <si>
    <t>住所</t>
    <rPh sb="0" eb="1">
      <t>ジュウ</t>
    </rPh>
    <rPh sb="1" eb="2">
      <t>ショ</t>
    </rPh>
    <phoneticPr fontId="12"/>
  </si>
  <si>
    <t>〒</t>
    <phoneticPr fontId="4"/>
  </si>
  <si>
    <t>会員</t>
    <rPh sb="0" eb="2">
      <t>カイイン</t>
    </rPh>
    <phoneticPr fontId="12"/>
  </si>
  <si>
    <t>冊数</t>
    <rPh sb="0" eb="2">
      <t>サッスウ</t>
    </rPh>
    <phoneticPr fontId="12"/>
  </si>
  <si>
    <t>宅配便等</t>
    <rPh sb="0" eb="3">
      <t>タクハイビン</t>
    </rPh>
    <rPh sb="3" eb="4">
      <t>トウ</t>
    </rPh>
    <phoneticPr fontId="12"/>
  </si>
  <si>
    <t>１．</t>
    <phoneticPr fontId="12"/>
  </si>
  <si>
    <t>２．</t>
    <phoneticPr fontId="12"/>
  </si>
  <si>
    <t>３．</t>
    <phoneticPr fontId="12"/>
  </si>
  <si>
    <t>図書等注文書</t>
    <rPh sb="2" eb="3">
      <t>トウ</t>
    </rPh>
    <rPh sb="3" eb="6">
      <t>チュウモンショ</t>
    </rPh>
    <phoneticPr fontId="12"/>
  </si>
  <si>
    <t>（一社）日本建築士事務所協会連合会</t>
    <phoneticPr fontId="12"/>
  </si>
  <si>
    <r>
      <t>　</t>
    </r>
    <r>
      <rPr>
        <u/>
        <sz val="11"/>
        <color indexed="8"/>
        <rFont val="ＭＳ 明朝"/>
        <family val="1"/>
        <charset val="128"/>
      </rPr>
      <t xml:space="preserve">振込手数料はご負担ください。 </t>
    </r>
    <phoneticPr fontId="12"/>
  </si>
  <si>
    <t xml:space="preserve">口座名義 </t>
    <phoneticPr fontId="12"/>
  </si>
  <si>
    <t>振込口座</t>
    <phoneticPr fontId="12"/>
  </si>
  <si>
    <t>[離島]</t>
    <rPh sb="1" eb="3">
      <t>リトウ</t>
    </rPh>
    <phoneticPr fontId="2"/>
  </si>
  <si>
    <t>2015年 構造設計Q＆A集</t>
    <phoneticPr fontId="2"/>
  </si>
  <si>
    <t>改正建築士法による設計受託契約等のポイント</t>
    <phoneticPr fontId="2"/>
  </si>
  <si>
    <t>会員</t>
    <rPh sb="0" eb="2">
      <t>カイイン</t>
    </rPh>
    <phoneticPr fontId="2"/>
  </si>
  <si>
    <t>非会員</t>
    <rPh sb="0" eb="3">
      <t>ヒカイイン</t>
    </rPh>
    <phoneticPr fontId="2"/>
  </si>
  <si>
    <t xml:space="preserve"> ↑□にチェックしてください。</t>
    <phoneticPr fontId="12"/>
  </si>
  <si>
    <t>送付先
※必ずご記入下さい。</t>
    <rPh sb="0" eb="3">
      <t>ソウフサキ</t>
    </rPh>
    <rPh sb="6" eb="7">
      <t>カナラ</t>
    </rPh>
    <rPh sb="9" eb="11">
      <t>キニュウ</t>
    </rPh>
    <rPh sb="11" eb="12">
      <t>クダ</t>
    </rPh>
    <phoneticPr fontId="4"/>
  </si>
  <si>
    <t xml:space="preserve"> </t>
    <phoneticPr fontId="12"/>
  </si>
  <si>
    <r>
      <t>下記</t>
    </r>
    <r>
      <rPr>
        <b/>
        <sz val="11"/>
        <color indexed="8"/>
        <rFont val="ＭＳ 明朝"/>
        <family val="1"/>
        <charset val="128"/>
      </rPr>
      <t>太枠</t>
    </r>
    <r>
      <rPr>
        <sz val="11"/>
        <color indexed="8"/>
        <rFont val="ＭＳ 明朝"/>
        <family val="1"/>
        <charset val="128"/>
      </rPr>
      <t>の必要事項を入力の上、</t>
    </r>
    <r>
      <rPr>
        <b/>
        <sz val="11"/>
        <color indexed="8"/>
        <rFont val="ＭＳ 明朝"/>
        <family val="1"/>
        <charset val="128"/>
      </rPr>
      <t>[振込金額]</t>
    </r>
    <r>
      <rPr>
        <sz val="11"/>
        <color indexed="8"/>
        <rFont val="ＭＳ 明朝"/>
        <family val="1"/>
        <charset val="128"/>
      </rPr>
      <t>欄の合計金額を下記の口座にお振込ください。</t>
    </r>
    <rPh sb="2" eb="4">
      <t>フトワク</t>
    </rPh>
    <rPh sb="10" eb="12">
      <t>ニュウリョク</t>
    </rPh>
    <rPh sb="16" eb="17">
      <t>フ</t>
    </rPh>
    <rPh sb="17" eb="18">
      <t>コ</t>
    </rPh>
    <rPh sb="18" eb="20">
      <t>キンガク</t>
    </rPh>
    <rPh sb="21" eb="22">
      <t>ラン</t>
    </rPh>
    <rPh sb="23" eb="25">
      <t>ゴウケイ</t>
    </rPh>
    <rPh sb="25" eb="27">
      <t>キンガク</t>
    </rPh>
    <rPh sb="28" eb="30">
      <t>カキ</t>
    </rPh>
    <rPh sb="31" eb="33">
      <t>コウザ</t>
    </rPh>
    <rPh sb="35" eb="36">
      <t>フ</t>
    </rPh>
    <rPh sb="36" eb="37">
      <t>コ</t>
    </rPh>
    <phoneticPr fontId="4"/>
  </si>
  <si>
    <t>【H27.2.23改正版】建築設計・監理等業務委託契約書類</t>
    <phoneticPr fontId="2"/>
  </si>
  <si>
    <t>【H27.2.23改正版】建築設計・監理業務委託契約書類(小規模向け)</t>
    <phoneticPr fontId="2"/>
  </si>
  <si>
    <t>ご注文内容</t>
    <phoneticPr fontId="12"/>
  </si>
  <si>
    <t>建築士法による重要事項説明のポイント(第４版)</t>
    <phoneticPr fontId="2"/>
  </si>
  <si>
    <t xml:space="preserve"> マンション修繕設計・監理等業務委託契約書類</t>
    <rPh sb="11" eb="13">
      <t>カンリ</t>
    </rPh>
    <phoneticPr fontId="2"/>
  </si>
  <si>
    <t>【R2.4月改正版】民間(七会)連合協定工事請負契約約款・契約書関係書式</t>
    <rPh sb="13" eb="14">
      <t>ナナ</t>
    </rPh>
    <phoneticPr fontId="2"/>
  </si>
  <si>
    <t>【R2.4月改正版】民間(七会)連合協定リフォーム工事請負契約書類</t>
    <rPh sb="13" eb="14">
      <t>ナナ</t>
    </rPh>
    <rPh sb="31" eb="33">
      <t>ショルイ</t>
    </rPh>
    <phoneticPr fontId="2"/>
  </si>
  <si>
    <t>【R2.4月改正版】民間（七会）連合協定マンション修繕工事請負契約約款契約書</t>
    <rPh sb="13" eb="14">
      <t>ナナ</t>
    </rPh>
    <phoneticPr fontId="2"/>
  </si>
  <si>
    <t>【H29.12月改正版】民間(旧四会)連合協定工事請負契約約款・契約書関係書式</t>
  </si>
  <si>
    <t>【H26.10月改正版】民間(旧四会)連合協定リフォーム工事請負契約書類</t>
    <rPh sb="34" eb="36">
      <t>ショルイ</t>
    </rPh>
    <phoneticPr fontId="2"/>
  </si>
  <si>
    <t>【H30.2月改正版】民間（旧四会）連合協定マンション修繕工事請負契約約款契約書</t>
  </si>
  <si>
    <t>【H30.2月改正版】民間(旧四会)連合協定小規模建築物・設計施行一括用工事請負等契約書類</t>
    <rPh sb="22" eb="25">
      <t>ショウキボ</t>
    </rPh>
    <rPh sb="25" eb="28">
      <t>ケンチクブツ</t>
    </rPh>
    <rPh sb="29" eb="31">
      <t>セッケイ</t>
    </rPh>
    <rPh sb="31" eb="33">
      <t>セコウ</t>
    </rPh>
    <rPh sb="33" eb="35">
      <t>イッカツ</t>
    </rPh>
    <rPh sb="35" eb="36">
      <t>ヨウ</t>
    </rPh>
    <rPh sb="36" eb="38">
      <t>コウジ</t>
    </rPh>
    <rPh sb="38" eb="40">
      <t>ウケオイ</t>
    </rPh>
    <rPh sb="40" eb="41">
      <t>トウ</t>
    </rPh>
    <rPh sb="41" eb="43">
      <t>ケイヤク</t>
    </rPh>
    <rPh sb="43" eb="45">
      <t>ショルイ</t>
    </rPh>
    <phoneticPr fontId="2"/>
  </si>
  <si>
    <t>みずほ銀行 銀座支店 普通預金 １１８０３６２</t>
    <phoneticPr fontId="12"/>
  </si>
  <si>
    <t>　シヤ）ニホンケンチクシジムシヨキヨウカイレンゴウカイ</t>
    <phoneticPr fontId="12"/>
  </si>
  <si>
    <t>【R5.2月改正版】民間(七会)連合協定リフォーム工事請負契約書類</t>
    <rPh sb="13" eb="14">
      <t>ナナ</t>
    </rPh>
    <rPh sb="31" eb="33">
      <t>ショルイ</t>
    </rPh>
    <phoneticPr fontId="2"/>
  </si>
  <si>
    <t>【R5.2月改正版】民間（七会）連合協定マンション修繕工事請負契約約款契約書</t>
    <rPh sb="13" eb="14">
      <t>ナナ</t>
    </rPh>
    <phoneticPr fontId="2"/>
  </si>
  <si>
    <t>　　　　ネコポスで送付希望（２部以下）</t>
    <rPh sb="15" eb="16">
      <t>ブ</t>
    </rPh>
    <rPh sb="16" eb="18">
      <t>イカ</t>
    </rPh>
    <phoneticPr fontId="12"/>
  </si>
  <si>
    <t>【R5.2月改正版】民間(七会)連合協定小規模建築物・設計施工一括用工事請負等契約書類</t>
    <rPh sb="13" eb="14">
      <t>ナナ</t>
    </rPh>
    <rPh sb="20" eb="23">
      <t>ショウキボ</t>
    </rPh>
    <rPh sb="23" eb="26">
      <t>ケンチクブツ</t>
    </rPh>
    <rPh sb="27" eb="29">
      <t>セッケイ</t>
    </rPh>
    <rPh sb="29" eb="31">
      <t>セコウ</t>
    </rPh>
    <rPh sb="31" eb="33">
      <t>イッカツ</t>
    </rPh>
    <rPh sb="33" eb="34">
      <t>ヨウ</t>
    </rPh>
    <rPh sb="34" eb="36">
      <t>コウジ</t>
    </rPh>
    <rPh sb="36" eb="38">
      <t>ウケオイ</t>
    </rPh>
    <rPh sb="38" eb="39">
      <t>トウ</t>
    </rPh>
    <rPh sb="39" eb="41">
      <t>ケイヤク</t>
    </rPh>
    <rPh sb="41" eb="43">
      <t>ショルイ</t>
    </rPh>
    <phoneticPr fontId="2"/>
  </si>
  <si>
    <t>【R2.4月改正版】民間(七会)連合協定小規模建築物・設計施工一括用工事請負等契約書類</t>
    <rPh sb="13" eb="14">
      <t>ナナ</t>
    </rPh>
    <rPh sb="20" eb="23">
      <t>ショウキボ</t>
    </rPh>
    <rPh sb="23" eb="26">
      <t>ケンチクブツ</t>
    </rPh>
    <rPh sb="27" eb="29">
      <t>セッケイ</t>
    </rPh>
    <rPh sb="31" eb="33">
      <t>イッカツ</t>
    </rPh>
    <rPh sb="33" eb="34">
      <t>ヨウ</t>
    </rPh>
    <rPh sb="34" eb="36">
      <t>コウジ</t>
    </rPh>
    <rPh sb="36" eb="38">
      <t>ウケオイ</t>
    </rPh>
    <rPh sb="38" eb="39">
      <t>トウ</t>
    </rPh>
    <rPh sb="39" eb="41">
      <t>ケイヤク</t>
    </rPh>
    <rPh sb="41" eb="43">
      <t>ショルイ</t>
    </rPh>
    <phoneticPr fontId="2"/>
  </si>
  <si>
    <t>【R6.8改正版】建築設計・監理等業務委託契約書類</t>
    <phoneticPr fontId="2"/>
  </si>
  <si>
    <t>【R6.4改正版】建築設計・監理業務委託契約書類(小規模向け)</t>
    <phoneticPr fontId="2"/>
  </si>
  <si>
    <t>４．</t>
    <phoneticPr fontId="12"/>
  </si>
  <si>
    <t>送付先等に係わる個人データは、ご注文の図書等の発送に限り使用します。</t>
    <phoneticPr fontId="12"/>
  </si>
  <si>
    <t xml:space="preserve">この注文書が最新の申込用紙であるか、日事連ＨＰにてご確認ください。
</t>
    <rPh sb="2" eb="5">
      <t>チュウモンショ</t>
    </rPh>
    <rPh sb="6" eb="8">
      <t>サイシン</t>
    </rPh>
    <rPh sb="9" eb="11">
      <t>モウシコミ</t>
    </rPh>
    <rPh sb="11" eb="13">
      <t>ヨウシ</t>
    </rPh>
    <rPh sb="18" eb="21">
      <t>ニチジレン</t>
    </rPh>
    <rPh sb="26" eb="28">
      <t>カクニン</t>
    </rPh>
    <phoneticPr fontId="12"/>
  </si>
  <si>
    <t>正会員と非会員により販売価格が異なりますので、会員種別の選択にはご注意ください。</t>
    <phoneticPr fontId="12"/>
  </si>
  <si>
    <r>
      <t>２部まではヤマト運輸ネコポス（送料</t>
    </r>
    <r>
      <rPr>
        <b/>
        <u val="double"/>
        <sz val="10"/>
        <color rgb="FF00CC66"/>
        <rFont val="ＭＳ Ｐゴシック"/>
        <family val="3"/>
        <charset val="128"/>
      </rPr>
      <t>５１７円</t>
    </r>
    <r>
      <rPr>
        <b/>
        <u val="double"/>
        <sz val="10"/>
        <rFont val="ＭＳ Ｐゴシック"/>
        <family val="3"/>
        <charset val="128"/>
      </rPr>
      <t>）が利用可能です。</t>
    </r>
    <rPh sb="1" eb="2">
      <t>ブ</t>
    </rPh>
    <rPh sb="8" eb="10">
      <t>ウンユ</t>
    </rPh>
    <rPh sb="15" eb="17">
      <t>ソウリョウ</t>
    </rPh>
    <rPh sb="20" eb="21">
      <t>エン</t>
    </rPh>
    <rPh sb="23" eb="25">
      <t>リヨウ</t>
    </rPh>
    <rPh sb="25" eb="27">
      <t>カノウ</t>
    </rPh>
    <phoneticPr fontId="2"/>
  </si>
  <si>
    <t>５．</t>
    <phoneticPr fontId="12"/>
  </si>
  <si>
    <t>ご注文書と異なる商品の到着及び商品に欠陥がある場合を除き、返品には応じかねますのでご了承ください。</t>
    <rPh sb="1" eb="4">
      <t>チュウモンショ</t>
    </rPh>
    <rPh sb="5" eb="6">
      <t>コト</t>
    </rPh>
    <rPh sb="8" eb="10">
      <t>ショウヒン</t>
    </rPh>
    <rPh sb="11" eb="13">
      <t>トウチャク</t>
    </rPh>
    <rPh sb="13" eb="14">
      <t>オヨ</t>
    </rPh>
    <rPh sb="15" eb="17">
      <t>ショウヒン</t>
    </rPh>
    <rPh sb="18" eb="20">
      <t>ケッカン</t>
    </rPh>
    <rPh sb="23" eb="25">
      <t>バアイ</t>
    </rPh>
    <rPh sb="26" eb="27">
      <t>ノゾ</t>
    </rPh>
    <rPh sb="29" eb="31">
      <t>ヘンピン</t>
    </rPh>
    <rPh sb="33" eb="34">
      <t>オウ</t>
    </rPh>
    <rPh sb="42" eb="44">
      <t>リョウショウ</t>
    </rPh>
    <phoneticPr fontId="12"/>
  </si>
  <si>
    <t>発送</t>
    <rPh sb="0" eb="2">
      <t>ハッソウ</t>
    </rPh>
    <phoneticPr fontId="12"/>
  </si>
  <si>
    <t>会員種別・在庫状況</t>
    <rPh sb="0" eb="4">
      <t>カイインシュベツ</t>
    </rPh>
    <rPh sb="5" eb="7">
      <t>ザイコ</t>
    </rPh>
    <rPh sb="7" eb="9">
      <t>ジョウキョウ</t>
    </rPh>
    <phoneticPr fontId="12"/>
  </si>
  <si>
    <t>　お問い合わせ番号</t>
    <rPh sb="2" eb="3">
      <t>ト</t>
    </rPh>
    <rPh sb="4" eb="5">
      <t>ア</t>
    </rPh>
    <rPh sb="7" eb="9">
      <t>バンゴウ</t>
    </rPh>
    <phoneticPr fontId="12"/>
  </si>
  <si>
    <t>（一社）日本建築士事務所協会連合会　宛</t>
    <phoneticPr fontId="12"/>
  </si>
  <si>
    <t>単価</t>
    <rPh sb="0" eb="2">
      <t>タンカ</t>
    </rPh>
    <phoneticPr fontId="12"/>
  </si>
  <si>
    <t>注文数</t>
    <rPh sb="0" eb="3">
      <t>チュウモンスウ</t>
    </rPh>
    <phoneticPr fontId="12"/>
  </si>
  <si>
    <t>金額</t>
    <rPh sb="0" eb="2">
      <t>キンガク</t>
    </rPh>
    <phoneticPr fontId="12"/>
  </si>
  <si>
    <t>書籍名</t>
    <rPh sb="0" eb="3">
      <t>ショセキメイ</t>
    </rPh>
    <phoneticPr fontId="12"/>
  </si>
  <si>
    <t>様</t>
    <phoneticPr fontId="12"/>
  </si>
  <si>
    <t>書籍代
（消費税込）</t>
    <rPh sb="0" eb="2">
      <t>ショセキ</t>
    </rPh>
    <rPh sb="2" eb="3">
      <t>ダイ</t>
    </rPh>
    <phoneticPr fontId="4"/>
  </si>
  <si>
    <t>　年　　月　　日</t>
    <rPh sb="1" eb="2">
      <t>ネン</t>
    </rPh>
    <rPh sb="4" eb="5">
      <t>ツキ</t>
    </rPh>
    <rPh sb="7" eb="8">
      <t>ヒ</t>
    </rPh>
    <phoneticPr fontId="12"/>
  </si>
  <si>
    <t>〒104-0032 東京都中央区八丁堀２－２１－６</t>
    <phoneticPr fontId="4"/>
  </si>
  <si>
    <t>TEL 03-3552-1281　メール sysop@njr.or.jp</t>
    <phoneticPr fontId="4"/>
  </si>
  <si>
    <t>振込金額合計</t>
    <rPh sb="0" eb="4">
      <t>フリコミキンガク</t>
    </rPh>
    <rPh sb="4" eb="6">
      <t>ゴウケイ</t>
    </rPh>
    <phoneticPr fontId="4"/>
  </si>
  <si>
    <r>
      <t>３部以上のお申込み、宅配便での送付の場合、宅配便（送料</t>
    </r>
    <r>
      <rPr>
        <b/>
        <sz val="10"/>
        <color rgb="FF00CC66"/>
        <rFont val="ＭＳ Ｐゴシック"/>
        <family val="3"/>
        <charset val="128"/>
      </rPr>
      <t>７８１円</t>
    </r>
    <r>
      <rPr>
        <b/>
        <sz val="10"/>
        <rFont val="ＭＳ Ｐゴシック"/>
        <family val="3"/>
        <charset val="128"/>
      </rPr>
      <t>）となります。　</t>
    </r>
    <r>
      <rPr>
        <b/>
        <sz val="8"/>
        <rFont val="ＭＳ Ｐゴシック"/>
        <family val="3"/>
        <charset val="128"/>
      </rPr>
      <t>　(但し、沖縄県・離島の場合は１，６００円となります。)　</t>
    </r>
    <rPh sb="10" eb="13">
      <t>タクハイビン</t>
    </rPh>
    <rPh sb="15" eb="17">
      <t>ソウフ</t>
    </rPh>
    <rPh sb="21" eb="24">
      <t>タクハイビン</t>
    </rPh>
    <phoneticPr fontId="12"/>
  </si>
  <si>
    <t>事前に銀行振込後、この注文書に銀行振込控え（ネット画面写し）を添付し、日事連にメールしてください。</t>
    <phoneticPr fontId="12"/>
  </si>
  <si>
    <t>日事連にて確認後、納品書および領収書を同封し発送します。</t>
    <rPh sb="0" eb="3">
      <t>ニチジレン</t>
    </rPh>
    <rPh sb="5" eb="7">
      <t>カクニン</t>
    </rPh>
    <rPh sb="7" eb="8">
      <t>ゴ</t>
    </rPh>
    <rPh sb="9" eb="12">
      <t>ノウヒンショ</t>
    </rPh>
    <rPh sb="15" eb="18">
      <t>リョウシュウショ</t>
    </rPh>
    <rPh sb="19" eb="21">
      <t>ドウフウ</t>
    </rPh>
    <rPh sb="22" eb="24">
      <t>ハッソウ</t>
    </rPh>
    <phoneticPr fontId="12"/>
  </si>
  <si>
    <t>一般社団法人 日本建築士事務所協会連合会（日事連）</t>
    <rPh sb="0" eb="2">
      <t>イッパン</t>
    </rPh>
    <rPh sb="21" eb="24">
      <t>ニチジレン</t>
    </rPh>
    <phoneticPr fontId="4"/>
  </si>
  <si>
    <r>
      <t>←</t>
    </r>
    <r>
      <rPr>
        <b/>
        <u/>
        <sz val="11"/>
        <color theme="1"/>
        <rFont val="ＭＳ 明朝"/>
        <family val="1"/>
        <charset val="128"/>
      </rPr>
      <t xml:space="preserve">都道府県の建築士事務所登録と事務所協会正会員は別のものです。
</t>
    </r>
    <r>
      <rPr>
        <sz val="11"/>
        <color theme="1"/>
        <rFont val="ＭＳ 明朝"/>
        <family val="1"/>
        <charset val="128"/>
      </rPr>
      <t>　また、</t>
    </r>
    <r>
      <rPr>
        <b/>
        <u/>
        <sz val="11"/>
        <color theme="1"/>
        <rFont val="ＭＳ 明朝"/>
        <family val="1"/>
        <charset val="128"/>
      </rPr>
      <t>本会は建築士会とは別団体</t>
    </r>
    <r>
      <rPr>
        <sz val="11"/>
        <color theme="1"/>
        <rFont val="ＭＳ 明朝"/>
        <family val="1"/>
        <charset val="128"/>
      </rPr>
      <t>です。</t>
    </r>
    <rPh sb="1" eb="5">
      <t>トドウフケン</t>
    </rPh>
    <rPh sb="6" eb="9">
      <t>ケンチクシ</t>
    </rPh>
    <rPh sb="9" eb="14">
      <t>ジムショトウロク</t>
    </rPh>
    <rPh sb="15" eb="20">
      <t>ジムショキョウカイ</t>
    </rPh>
    <rPh sb="20" eb="23">
      <t>セイカイイン</t>
    </rPh>
    <rPh sb="24" eb="25">
      <t>ベツ</t>
    </rPh>
    <phoneticPr fontId="4"/>
  </si>
  <si>
    <r>
      <t>メール　</t>
    </r>
    <r>
      <rPr>
        <sz val="14"/>
        <color rgb="FF000000"/>
        <rFont val="ＭＳ 明朝"/>
        <family val="1"/>
        <charset val="128"/>
      </rPr>
      <t>【book@njr.or.jp】</t>
    </r>
    <phoneticPr fontId="12"/>
  </si>
  <si>
    <t>【R8.6改正版】建築設計・監理等業務委託契約書類</t>
    <phoneticPr fontId="2"/>
  </si>
  <si>
    <t>【R7.12月改正版】民間(七会)連合協定工事請負契約約款・契約書関係書式</t>
    <rPh sb="14" eb="15">
      <t>ナナ</t>
    </rPh>
    <phoneticPr fontId="2"/>
  </si>
  <si>
    <t>【R8.1月改正版】民間（七会）連合協定マンション修繕工事請負契約約款契約書</t>
    <rPh sb="13" eb="14">
      <t>ナナ</t>
    </rPh>
    <phoneticPr fontId="2"/>
  </si>
  <si>
    <t>建築士事務所の業務報酬算定指針（2026年版）</t>
    <rPh sb="20" eb="21">
      <t>ネン</t>
    </rPh>
    <rPh sb="21" eb="22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</si>
</sst>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411]ggge&quot;年&quot;m&quot;月&quot;d&quot;日&quot;;@"/>
    <numFmt numFmtId="177" formatCode="#,##0&quot;円&quot;"/>
  </numFmts>
  <fonts count="44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u/>
      <sz val="13"/>
      <color indexed="8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0"/>
      <color theme="1"/>
      <name val="Times New Roman"/>
      <family val="1"/>
    </font>
    <font>
      <sz val="11"/>
      <color theme="0" tint="-0.34998626667073579"/>
      <name val="ＭＳ Ｐゴシック"/>
      <family val="3"/>
      <charset val="128"/>
    </font>
    <font>
      <b/>
      <sz val="11"/>
      <color indexed="8"/>
      <name val="ＭＳ 明朝"/>
      <family val="1"/>
      <charset val="128"/>
    </font>
    <font>
      <b/>
      <sz val="18"/>
      <color indexed="8"/>
      <name val="ＭＳ 明朝"/>
      <family val="1"/>
      <charset val="128"/>
    </font>
    <font>
      <u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b/>
      <sz val="1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8"/>
      <name val="ＭＳ Ｐゴシック"/>
      <family val="3"/>
      <charset val="128"/>
    </font>
    <font>
      <b/>
      <sz val="10"/>
      <color rgb="FF00CC6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u val="double"/>
      <sz val="10"/>
      <name val="ＭＳ Ｐゴシック"/>
      <family val="3"/>
      <charset val="128"/>
    </font>
    <font>
      <b/>
      <u val="double"/>
      <sz val="10"/>
      <color rgb="FF00CC66"/>
      <name val="ＭＳ Ｐゴシック"/>
      <family val="3"/>
      <charset val="128"/>
    </font>
    <font>
      <sz val="11"/>
      <color theme="0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Ｐゴシック"/>
      <family val="3"/>
      <charset val="128"/>
    </font>
    <font>
      <b/>
      <u/>
      <sz val="11"/>
      <color theme="1"/>
      <name val="ＭＳ 明朝"/>
      <family val="1"/>
      <charset val="128"/>
    </font>
    <font>
      <sz val="14"/>
      <color rgb="FF00000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3F9F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42">
    <xf numFmtId="0" fontId="0" fillId="0" borderId="0" xfId="0">
      <alignment vertical="center"/>
    </xf>
    <xf numFmtId="0" fontId="1" fillId="0" borderId="0" xfId="4">
      <alignment vertical="center"/>
    </xf>
    <xf numFmtId="0" fontId="3" fillId="0" borderId="0" xfId="4" applyFont="1">
      <alignment vertical="center"/>
    </xf>
    <xf numFmtId="0" fontId="3" fillId="0" borderId="0" xfId="4" applyFont="1" applyAlignment="1">
      <alignment vertical="top" wrapText="1"/>
    </xf>
    <xf numFmtId="0" fontId="10" fillId="0" borderId="0" xfId="4" applyFont="1">
      <alignment vertical="center"/>
    </xf>
    <xf numFmtId="176" fontId="1" fillId="0" borderId="0" xfId="4" applyNumberFormat="1">
      <alignment vertical="center"/>
    </xf>
    <xf numFmtId="0" fontId="15" fillId="0" borderId="5" xfId="0" applyFont="1" applyBorder="1">
      <alignment vertical="center"/>
    </xf>
    <xf numFmtId="38" fontId="3" fillId="0" borderId="6" xfId="2" applyFont="1" applyBorder="1" applyAlignment="1">
      <alignment horizontal="right" vertical="center" wrapText="1"/>
    </xf>
    <xf numFmtId="0" fontId="3" fillId="0" borderId="4" xfId="4" applyFont="1" applyBorder="1" applyAlignment="1">
      <alignment horizontal="distributed" vertical="center" wrapText="1"/>
    </xf>
    <xf numFmtId="38" fontId="3" fillId="0" borderId="17" xfId="2" applyFont="1" applyBorder="1" applyAlignment="1">
      <alignment horizontal="right" vertical="center" wrapText="1"/>
    </xf>
    <xf numFmtId="0" fontId="13" fillId="0" borderId="0" xfId="4" applyFont="1">
      <alignment vertical="center"/>
    </xf>
    <xf numFmtId="0" fontId="7" fillId="0" borderId="0" xfId="4" applyFont="1">
      <alignment vertical="center"/>
    </xf>
    <xf numFmtId="0" fontId="3" fillId="0" borderId="0" xfId="4" quotePrefix="1" applyFont="1" applyAlignment="1">
      <alignment horizontal="right" vertical="top" wrapText="1"/>
    </xf>
    <xf numFmtId="0" fontId="16" fillId="0" borderId="5" xfId="0" applyFont="1" applyBorder="1" applyAlignment="1">
      <alignment horizontal="left" vertical="center"/>
    </xf>
    <xf numFmtId="38" fontId="14" fillId="0" borderId="5" xfId="1" applyFont="1" applyBorder="1">
      <alignment vertical="center"/>
    </xf>
    <xf numFmtId="0" fontId="16" fillId="0" borderId="5" xfId="0" applyFont="1" applyBorder="1" applyAlignment="1">
      <alignment horizontal="left" vertical="center" wrapText="1"/>
    </xf>
    <xf numFmtId="38" fontId="1" fillId="0" borderId="5" xfId="1" applyFont="1" applyBorder="1">
      <alignment vertical="center"/>
    </xf>
    <xf numFmtId="0" fontId="3" fillId="0" borderId="0" xfId="4" applyFont="1" applyAlignment="1">
      <alignment horizontal="left" vertical="top" wrapText="1"/>
    </xf>
    <xf numFmtId="58" fontId="3" fillId="0" borderId="0" xfId="4" applyNumberFormat="1" applyFont="1" applyAlignment="1">
      <alignment horizontal="left" vertical="center"/>
    </xf>
    <xf numFmtId="58" fontId="18" fillId="0" borderId="0" xfId="4" applyNumberFormat="1" applyFont="1" applyAlignment="1">
      <alignment horizontal="left" vertical="center"/>
    </xf>
    <xf numFmtId="0" fontId="0" fillId="0" borderId="5" xfId="0" applyBorder="1">
      <alignment vertical="center"/>
    </xf>
    <xf numFmtId="0" fontId="3" fillId="0" borderId="26" xfId="4" applyFont="1" applyBorder="1" applyAlignment="1">
      <alignment horizontal="distributed" vertical="center" wrapText="1"/>
    </xf>
    <xf numFmtId="0" fontId="3" fillId="0" borderId="27" xfId="4" applyFont="1" applyBorder="1" applyAlignment="1">
      <alignment horizontal="center" vertical="center" wrapText="1"/>
    </xf>
    <xf numFmtId="176" fontId="7" fillId="0" borderId="0" xfId="4" applyNumberFormat="1" applyFont="1" applyAlignment="1">
      <alignment horizontal="right" vertical="center"/>
    </xf>
    <xf numFmtId="0" fontId="3" fillId="0" borderId="0" xfId="4" applyFont="1" applyAlignment="1">
      <alignment vertical="top"/>
    </xf>
    <xf numFmtId="0" fontId="21" fillId="0" borderId="0" xfId="4" applyFont="1">
      <alignment vertical="center"/>
    </xf>
    <xf numFmtId="0" fontId="22" fillId="0" borderId="0" xfId="4" applyFont="1" applyAlignment="1">
      <alignment vertical="top"/>
    </xf>
    <xf numFmtId="0" fontId="22" fillId="0" borderId="0" xfId="4" applyFont="1" applyAlignment="1">
      <alignment horizontal="left" vertical="top" wrapText="1"/>
    </xf>
    <xf numFmtId="0" fontId="22" fillId="0" borderId="0" xfId="4" applyFont="1" applyAlignment="1">
      <alignment vertical="top" wrapText="1"/>
    </xf>
    <xf numFmtId="0" fontId="23" fillId="0" borderId="0" xfId="4" applyFont="1" applyAlignment="1">
      <alignment vertical="center" wrapText="1"/>
    </xf>
    <xf numFmtId="0" fontId="24" fillId="0" borderId="5" xfId="4" applyFont="1" applyBorder="1">
      <alignment vertical="center"/>
    </xf>
    <xf numFmtId="0" fontId="24" fillId="0" borderId="5" xfId="4" applyFont="1" applyBorder="1" applyProtection="1">
      <alignment vertical="center"/>
      <protection locked="0"/>
    </xf>
    <xf numFmtId="0" fontId="16" fillId="0" borderId="5" xfId="0" applyFont="1" applyBorder="1">
      <alignment vertical="center"/>
    </xf>
    <xf numFmtId="0" fontId="16" fillId="0" borderId="20" xfId="0" applyFont="1" applyBorder="1">
      <alignment vertical="center"/>
    </xf>
    <xf numFmtId="0" fontId="5" fillId="0" borderId="0" xfId="4" applyFont="1">
      <alignment vertical="center"/>
    </xf>
    <xf numFmtId="0" fontId="5" fillId="3" borderId="11" xfId="4" applyFont="1" applyFill="1" applyBorder="1" applyAlignment="1">
      <alignment horizontal="centerContinuous" vertical="center"/>
    </xf>
    <xf numFmtId="0" fontId="1" fillId="3" borderId="12" xfId="4" applyFill="1" applyBorder="1" applyAlignment="1">
      <alignment horizontal="centerContinuous" vertical="center"/>
    </xf>
    <xf numFmtId="0" fontId="5" fillId="3" borderId="13" xfId="4" applyFont="1" applyFill="1" applyBorder="1" applyAlignment="1">
      <alignment horizontal="centerContinuous" vertical="center"/>
    </xf>
    <xf numFmtId="0" fontId="8" fillId="3" borderId="14" xfId="4" applyFont="1" applyFill="1" applyBorder="1">
      <alignment vertical="center"/>
    </xf>
    <xf numFmtId="0" fontId="11" fillId="3" borderId="15" xfId="4" applyFont="1" applyFill="1" applyBorder="1">
      <alignment vertical="center"/>
    </xf>
    <xf numFmtId="0" fontId="1" fillId="3" borderId="16" xfId="4" applyFill="1" applyBorder="1">
      <alignment vertical="center"/>
    </xf>
    <xf numFmtId="0" fontId="7" fillId="3" borderId="10" xfId="4" applyFont="1" applyFill="1" applyBorder="1" applyAlignment="1">
      <alignment horizontal="right" vertical="center"/>
    </xf>
    <xf numFmtId="0" fontId="1" fillId="3" borderId="9" xfId="4" applyFill="1" applyBorder="1">
      <alignment vertical="center"/>
    </xf>
    <xf numFmtId="0" fontId="9" fillId="0" borderId="0" xfId="4" applyFont="1" applyAlignment="1"/>
    <xf numFmtId="38" fontId="3" fillId="0" borderId="22" xfId="2" applyFont="1" applyBorder="1" applyAlignment="1">
      <alignment horizontal="right" vertical="center" wrapText="1"/>
    </xf>
    <xf numFmtId="0" fontId="29" fillId="0" borderId="5" xfId="0" applyFont="1" applyBorder="1">
      <alignment vertical="center"/>
    </xf>
    <xf numFmtId="0" fontId="32" fillId="0" borderId="0" xfId="0" applyFont="1">
      <alignment vertical="center"/>
    </xf>
    <xf numFmtId="0" fontId="0" fillId="0" borderId="12" xfId="0" applyBorder="1">
      <alignment vertical="center"/>
    </xf>
    <xf numFmtId="0" fontId="28" fillId="0" borderId="12" xfId="4" applyFont="1" applyBorder="1">
      <alignment vertical="center"/>
    </xf>
    <xf numFmtId="0" fontId="3" fillId="0" borderId="0" xfId="4" quotePrefix="1" applyFont="1" applyAlignment="1">
      <alignment horizontal="right" vertical="center" wrapText="1"/>
    </xf>
    <xf numFmtId="0" fontId="1" fillId="3" borderId="19" xfId="4" applyFill="1" applyBorder="1" applyAlignment="1">
      <alignment horizontal="center" vertical="center"/>
    </xf>
    <xf numFmtId="0" fontId="1" fillId="3" borderId="9" xfId="4" applyFill="1" applyBorder="1" applyAlignment="1">
      <alignment horizontal="center" vertical="center"/>
    </xf>
    <xf numFmtId="0" fontId="16" fillId="0" borderId="34" xfId="0" applyFont="1" applyBorder="1" applyAlignment="1">
      <alignment horizontal="left" vertical="center"/>
    </xf>
    <xf numFmtId="38" fontId="14" fillId="0" borderId="34" xfId="1" applyFont="1" applyFill="1" applyBorder="1">
      <alignment vertical="center"/>
    </xf>
    <xf numFmtId="0" fontId="9" fillId="5" borderId="8" xfId="4" applyFont="1" applyFill="1" applyBorder="1">
      <alignment vertical="center"/>
    </xf>
    <xf numFmtId="0" fontId="1" fillId="5" borderId="3" xfId="4" applyFill="1" applyBorder="1">
      <alignment vertical="center"/>
    </xf>
    <xf numFmtId="0" fontId="1" fillId="5" borderId="22" xfId="4" applyFill="1" applyBorder="1">
      <alignment vertical="center"/>
    </xf>
    <xf numFmtId="0" fontId="1" fillId="5" borderId="23" xfId="4" applyFill="1" applyBorder="1">
      <alignment vertical="center"/>
    </xf>
    <xf numFmtId="0" fontId="25" fillId="5" borderId="0" xfId="4" applyFont="1" applyFill="1">
      <alignment vertical="center"/>
    </xf>
    <xf numFmtId="0" fontId="1" fillId="5" borderId="0" xfId="4" applyFill="1">
      <alignment vertical="center"/>
    </xf>
    <xf numFmtId="0" fontId="1" fillId="5" borderId="24" xfId="4" applyFill="1" applyBorder="1">
      <alignment vertical="center"/>
    </xf>
    <xf numFmtId="0" fontId="1" fillId="5" borderId="7" xfId="4" applyFill="1" applyBorder="1">
      <alignment vertical="center"/>
    </xf>
    <xf numFmtId="0" fontId="1" fillId="5" borderId="1" xfId="4" applyFill="1" applyBorder="1">
      <alignment vertical="center"/>
    </xf>
    <xf numFmtId="0" fontId="25" fillId="5" borderId="1" xfId="4" applyFont="1" applyFill="1" applyBorder="1">
      <alignment vertical="center"/>
    </xf>
    <xf numFmtId="0" fontId="1" fillId="5" borderId="25" xfId="4" applyFill="1" applyBorder="1">
      <alignment vertical="center"/>
    </xf>
    <xf numFmtId="0" fontId="35" fillId="0" borderId="0" xfId="4" applyFont="1">
      <alignment vertical="center"/>
    </xf>
    <xf numFmtId="38" fontId="0" fillId="0" borderId="5" xfId="1" applyFont="1" applyBorder="1">
      <alignment vertical="center"/>
    </xf>
    <xf numFmtId="0" fontId="11" fillId="3" borderId="28" xfId="4" applyFont="1" applyFill="1" applyBorder="1" applyAlignment="1" applyProtection="1">
      <alignment horizontal="left" vertical="center" wrapText="1" shrinkToFit="1"/>
      <protection locked="0"/>
    </xf>
    <xf numFmtId="0" fontId="16" fillId="0" borderId="0" xfId="4" applyFont="1" applyAlignment="1">
      <alignment vertical="top"/>
    </xf>
    <xf numFmtId="0" fontId="38" fillId="0" borderId="0" xfId="4" applyFont="1">
      <alignment vertical="center"/>
    </xf>
    <xf numFmtId="0" fontId="10" fillId="0" borderId="0" xfId="4" applyFont="1" applyAlignment="1"/>
    <xf numFmtId="0" fontId="1" fillId="0" borderId="8" xfId="4" applyBorder="1">
      <alignment vertical="center"/>
    </xf>
    <xf numFmtId="0" fontId="1" fillId="0" borderId="3" xfId="4" applyBorder="1">
      <alignment vertical="center"/>
    </xf>
    <xf numFmtId="0" fontId="1" fillId="0" borderId="22" xfId="4" applyBorder="1">
      <alignment vertical="center"/>
    </xf>
    <xf numFmtId="0" fontId="1" fillId="0" borderId="7" xfId="4" applyBorder="1">
      <alignment vertical="center"/>
    </xf>
    <xf numFmtId="0" fontId="1" fillId="0" borderId="1" xfId="4" applyBorder="1">
      <alignment vertical="center"/>
    </xf>
    <xf numFmtId="0" fontId="1" fillId="0" borderId="25" xfId="4" applyBorder="1">
      <alignment vertical="center"/>
    </xf>
    <xf numFmtId="0" fontId="1" fillId="0" borderId="2" xfId="4" applyBorder="1">
      <alignment vertical="center"/>
    </xf>
    <xf numFmtId="0" fontId="1" fillId="0" borderId="6" xfId="4" applyBorder="1">
      <alignment vertical="center"/>
    </xf>
    <xf numFmtId="38" fontId="3" fillId="0" borderId="37" xfId="2" applyFont="1" applyBorder="1" applyAlignment="1">
      <alignment horizontal="right" vertical="center" wrapText="1"/>
    </xf>
    <xf numFmtId="0" fontId="13" fillId="0" borderId="4" xfId="4" applyFont="1" applyBorder="1">
      <alignment vertical="center"/>
    </xf>
    <xf numFmtId="0" fontId="40" fillId="5" borderId="0" xfId="4" applyFont="1" applyFill="1">
      <alignment vertical="center"/>
    </xf>
    <xf numFmtId="0" fontId="7" fillId="3" borderId="12" xfId="4" applyFont="1" applyFill="1" applyBorder="1" applyAlignment="1">
      <alignment vertical="center" wrapText="1"/>
    </xf>
    <xf numFmtId="0" fontId="7" fillId="0" borderId="13" xfId="4" applyFont="1" applyBorder="1" applyAlignment="1">
      <alignment vertical="center" wrapText="1"/>
    </xf>
    <xf numFmtId="0" fontId="41" fillId="0" borderId="21" xfId="4" applyFont="1" applyBorder="1" applyAlignment="1">
      <alignment horizontal="center" vertical="center"/>
    </xf>
    <xf numFmtId="0" fontId="3" fillId="0" borderId="21" xfId="4" applyFont="1" applyBorder="1" applyAlignment="1">
      <alignment horizontal="center" vertical="center" wrapText="1"/>
    </xf>
    <xf numFmtId="0" fontId="8" fillId="3" borderId="44" xfId="4" applyFont="1" applyFill="1" applyBorder="1" applyAlignment="1" applyProtection="1">
      <alignment horizontal="center" vertical="center"/>
      <protection locked="0"/>
    </xf>
    <xf numFmtId="0" fontId="8" fillId="3" borderId="45" xfId="4" applyFont="1" applyFill="1" applyBorder="1" applyAlignment="1" applyProtection="1">
      <alignment horizontal="center" vertical="center"/>
      <protection locked="0"/>
    </xf>
    <xf numFmtId="0" fontId="8" fillId="3" borderId="46" xfId="4" applyFont="1" applyFill="1" applyBorder="1" applyAlignment="1" applyProtection="1">
      <alignment horizontal="center" vertical="center"/>
      <protection locked="0"/>
    </xf>
    <xf numFmtId="38" fontId="7" fillId="0" borderId="44" xfId="1" applyFont="1" applyBorder="1">
      <alignment vertical="center"/>
    </xf>
    <xf numFmtId="38" fontId="7" fillId="0" borderId="45" xfId="1" applyFont="1" applyBorder="1">
      <alignment vertical="center"/>
    </xf>
    <xf numFmtId="38" fontId="7" fillId="0" borderId="46" xfId="1" applyFont="1" applyBorder="1">
      <alignment vertical="center"/>
    </xf>
    <xf numFmtId="0" fontId="3" fillId="0" borderId="38" xfId="4" applyFont="1" applyBorder="1" applyAlignment="1">
      <alignment horizontal="distributed" vertical="center" wrapText="1"/>
    </xf>
    <xf numFmtId="0" fontId="3" fillId="0" borderId="39" xfId="4" applyFont="1" applyBorder="1" applyAlignment="1">
      <alignment horizontal="distributed" vertical="center" wrapText="1"/>
    </xf>
    <xf numFmtId="176" fontId="7" fillId="3" borderId="19" xfId="4" applyNumberFormat="1" applyFont="1" applyFill="1" applyBorder="1" applyAlignment="1" applyProtection="1">
      <alignment horizontal="center" vertical="center"/>
      <protection locked="0"/>
    </xf>
    <xf numFmtId="176" fontId="7" fillId="3" borderId="9" xfId="4" applyNumberFormat="1" applyFont="1" applyFill="1" applyBorder="1" applyAlignment="1" applyProtection="1">
      <alignment horizontal="center" vertical="center"/>
      <protection locked="0"/>
    </xf>
    <xf numFmtId="176" fontId="7" fillId="3" borderId="10" xfId="4" applyNumberFormat="1" applyFont="1" applyFill="1" applyBorder="1" applyAlignment="1" applyProtection="1">
      <alignment horizontal="center" vertical="center"/>
      <protection locked="0"/>
    </xf>
    <xf numFmtId="0" fontId="41" fillId="0" borderId="21" xfId="4" applyFont="1" applyBorder="1" applyAlignment="1">
      <alignment horizontal="center" vertical="center"/>
    </xf>
    <xf numFmtId="177" fontId="6" fillId="0" borderId="1" xfId="2" applyNumberFormat="1" applyFont="1" applyFill="1" applyBorder="1" applyAlignment="1">
      <alignment horizontal="right"/>
    </xf>
    <xf numFmtId="177" fontId="6" fillId="2" borderId="2" xfId="2" applyNumberFormat="1" applyFont="1" applyFill="1" applyBorder="1" applyAlignment="1">
      <alignment horizontal="right"/>
    </xf>
    <xf numFmtId="0" fontId="3" fillId="0" borderId="1" xfId="4" applyFont="1" applyBorder="1" applyAlignment="1">
      <alignment horizontal="center" wrapText="1"/>
    </xf>
    <xf numFmtId="0" fontId="3" fillId="0" borderId="1" xfId="4" applyFont="1" applyBorder="1" applyAlignment="1">
      <alignment horizontal="center"/>
    </xf>
    <xf numFmtId="0" fontId="7" fillId="0" borderId="2" xfId="4" applyFont="1" applyBorder="1" applyAlignment="1">
      <alignment horizontal="center"/>
    </xf>
    <xf numFmtId="6" fontId="17" fillId="3" borderId="35" xfId="3" applyFont="1" applyFill="1" applyBorder="1" applyAlignment="1" applyProtection="1">
      <alignment horizontal="center" vertical="center" wrapText="1"/>
      <protection locked="0"/>
    </xf>
    <xf numFmtId="6" fontId="17" fillId="3" borderId="36" xfId="3" applyFont="1" applyFill="1" applyBorder="1" applyAlignment="1" applyProtection="1">
      <alignment horizontal="center" vertical="center" wrapText="1"/>
      <protection locked="0"/>
    </xf>
    <xf numFmtId="6" fontId="17" fillId="3" borderId="41" xfId="3" applyFont="1" applyFill="1" applyBorder="1" applyAlignment="1" applyProtection="1">
      <alignment horizontal="center" vertical="center" wrapText="1"/>
      <protection locked="0"/>
    </xf>
    <xf numFmtId="6" fontId="17" fillId="3" borderId="33" xfId="3" applyFont="1" applyFill="1" applyBorder="1" applyAlignment="1" applyProtection="1">
      <alignment horizontal="center" vertical="center" wrapText="1"/>
      <protection locked="0"/>
    </xf>
    <xf numFmtId="6" fontId="17" fillId="3" borderId="2" xfId="3" applyFont="1" applyFill="1" applyBorder="1" applyAlignment="1" applyProtection="1">
      <alignment horizontal="center" vertical="center" wrapText="1"/>
      <protection locked="0"/>
    </xf>
    <xf numFmtId="6" fontId="17" fillId="3" borderId="42" xfId="3" applyFont="1" applyFill="1" applyBorder="1" applyAlignment="1" applyProtection="1">
      <alignment horizontal="center" vertical="center" wrapText="1"/>
      <protection locked="0"/>
    </xf>
    <xf numFmtId="6" fontId="17" fillId="3" borderId="18" xfId="3" applyFont="1" applyFill="1" applyBorder="1" applyAlignment="1" applyProtection="1">
      <alignment horizontal="center" vertical="center" wrapText="1"/>
      <protection locked="0"/>
    </xf>
    <xf numFmtId="6" fontId="17" fillId="3" borderId="40" xfId="3" applyFont="1" applyFill="1" applyBorder="1" applyAlignment="1" applyProtection="1">
      <alignment horizontal="center" vertical="center" wrapText="1"/>
      <protection locked="0"/>
    </xf>
    <xf numFmtId="6" fontId="17" fillId="3" borderId="43" xfId="3" applyFont="1" applyFill="1" applyBorder="1" applyAlignment="1" applyProtection="1">
      <alignment horizontal="center" vertical="center" wrapText="1"/>
      <protection locked="0"/>
    </xf>
    <xf numFmtId="0" fontId="7" fillId="3" borderId="15" xfId="4" applyFont="1" applyFill="1" applyBorder="1" applyAlignment="1" applyProtection="1">
      <alignment horizontal="left" vertical="center" wrapText="1"/>
      <protection locked="0"/>
    </xf>
    <xf numFmtId="0" fontId="7" fillId="3" borderId="16" xfId="4" applyFont="1" applyFill="1" applyBorder="1" applyAlignment="1" applyProtection="1">
      <alignment horizontal="left" vertical="center" wrapText="1"/>
      <protection locked="0"/>
    </xf>
    <xf numFmtId="0" fontId="7" fillId="3" borderId="29" xfId="4" applyFont="1" applyFill="1" applyBorder="1" applyAlignment="1" applyProtection="1">
      <alignment horizontal="left" vertical="center" wrapText="1"/>
      <protection locked="0"/>
    </xf>
    <xf numFmtId="0" fontId="7" fillId="3" borderId="30" xfId="4" applyFont="1" applyFill="1" applyBorder="1" applyAlignment="1" applyProtection="1">
      <alignment horizontal="left" vertical="center" wrapText="1"/>
      <protection locked="0"/>
    </xf>
    <xf numFmtId="0" fontId="7" fillId="3" borderId="31" xfId="4" applyFont="1" applyFill="1" applyBorder="1" applyAlignment="1" applyProtection="1">
      <alignment horizontal="left" vertical="center" wrapText="1"/>
      <protection locked="0"/>
    </xf>
    <xf numFmtId="0" fontId="7" fillId="3" borderId="11" xfId="4" applyFont="1" applyFill="1" applyBorder="1" applyAlignment="1" applyProtection="1">
      <alignment horizontal="center" vertical="center" wrapText="1"/>
      <protection locked="0"/>
    </xf>
    <xf numFmtId="0" fontId="7" fillId="3" borderId="12" xfId="4" applyFont="1" applyFill="1" applyBorder="1" applyAlignment="1" applyProtection="1">
      <alignment horizontal="center" vertical="center" wrapText="1"/>
      <protection locked="0"/>
    </xf>
    <xf numFmtId="0" fontId="30" fillId="4" borderId="0" xfId="4" applyFont="1" applyFill="1" applyAlignment="1">
      <alignment vertical="center" wrapText="1"/>
    </xf>
    <xf numFmtId="0" fontId="36" fillId="4" borderId="0" xfId="4" applyFont="1" applyFill="1" applyAlignment="1">
      <alignment horizontal="left" vertical="center" wrapText="1"/>
    </xf>
    <xf numFmtId="0" fontId="7" fillId="3" borderId="19" xfId="4" applyFont="1" applyFill="1" applyBorder="1" applyAlignment="1" applyProtection="1">
      <alignment horizontal="center" vertical="center" wrapText="1"/>
      <protection locked="0"/>
    </xf>
    <xf numFmtId="0" fontId="7" fillId="3" borderId="9" xfId="4" applyFont="1" applyFill="1" applyBorder="1" applyAlignment="1" applyProtection="1">
      <alignment horizontal="center" vertical="center" wrapText="1"/>
      <protection locked="0"/>
    </xf>
    <xf numFmtId="177" fontId="20" fillId="0" borderId="2" xfId="2" applyNumberFormat="1" applyFont="1" applyBorder="1" applyAlignment="1">
      <alignment horizontal="right"/>
    </xf>
    <xf numFmtId="0" fontId="13" fillId="0" borderId="5" xfId="4" applyFont="1" applyBorder="1" applyAlignment="1">
      <alignment horizontal="center" vertical="center"/>
    </xf>
    <xf numFmtId="0" fontId="3" fillId="0" borderId="47" xfId="4" applyFont="1" applyBorder="1" applyAlignment="1">
      <alignment horizontal="center" vertical="center" wrapText="1"/>
    </xf>
    <xf numFmtId="0" fontId="3" fillId="0" borderId="48" xfId="4" applyFont="1" applyBorder="1" applyAlignment="1">
      <alignment horizontal="center" vertical="center" wrapText="1"/>
    </xf>
    <xf numFmtId="0" fontId="3" fillId="0" borderId="49" xfId="4" applyFont="1" applyBorder="1" applyAlignment="1">
      <alignment horizontal="center" vertical="center" wrapText="1"/>
    </xf>
    <xf numFmtId="0" fontId="5" fillId="3" borderId="9" xfId="4" applyFont="1" applyFill="1" applyBorder="1" applyAlignment="1">
      <alignment horizontal="center" vertical="center"/>
    </xf>
    <xf numFmtId="0" fontId="5" fillId="3" borderId="10" xfId="4" applyFont="1" applyFill="1" applyBorder="1" applyAlignment="1">
      <alignment horizontal="center" vertical="center"/>
    </xf>
    <xf numFmtId="0" fontId="7" fillId="3" borderId="19" xfId="4" applyFont="1" applyFill="1" applyBorder="1" applyAlignment="1" applyProtection="1">
      <alignment horizontal="left" vertical="center" wrapText="1"/>
      <protection locked="0"/>
    </xf>
    <xf numFmtId="0" fontId="7" fillId="3" borderId="9" xfId="4" applyFont="1" applyFill="1" applyBorder="1" applyAlignment="1" applyProtection="1">
      <alignment horizontal="left" vertical="center" wrapText="1"/>
      <protection locked="0"/>
    </xf>
    <xf numFmtId="0" fontId="7" fillId="3" borderId="10" xfId="4" applyFont="1" applyFill="1" applyBorder="1" applyAlignment="1" applyProtection="1">
      <alignment horizontal="left" vertical="center" wrapText="1"/>
      <protection locked="0"/>
    </xf>
    <xf numFmtId="0" fontId="19" fillId="0" borderId="0" xfId="4" applyFont="1" applyAlignment="1">
      <alignment horizontal="center"/>
    </xf>
    <xf numFmtId="0" fontId="30" fillId="0" borderId="0" xfId="4" applyFont="1" applyAlignment="1">
      <alignment horizontal="left" wrapText="1"/>
    </xf>
    <xf numFmtId="0" fontId="19" fillId="0" borderId="2" xfId="4" applyFont="1" applyBorder="1" applyAlignment="1">
      <alignment horizontal="center"/>
    </xf>
    <xf numFmtId="0" fontId="26" fillId="0" borderId="0" xfId="4" applyFont="1" applyAlignment="1">
      <alignment horizontal="center" vertical="top"/>
    </xf>
    <xf numFmtId="0" fontId="39" fillId="0" borderId="32" xfId="4" applyFont="1" applyBorder="1" applyAlignment="1">
      <alignment horizontal="left" vertical="center" wrapText="1"/>
    </xf>
    <xf numFmtId="0" fontId="39" fillId="0" borderId="0" xfId="4" applyFont="1" applyAlignment="1">
      <alignment horizontal="left" vertical="center" wrapText="1"/>
    </xf>
    <xf numFmtId="0" fontId="9" fillId="0" borderId="0" xfId="4" applyFont="1" applyAlignment="1">
      <alignment horizontal="left" vertical="top" wrapText="1"/>
    </xf>
    <xf numFmtId="0" fontId="5" fillId="0" borderId="0" xfId="4" applyFont="1" applyAlignment="1">
      <alignment horizontal="left" vertical="center" wrapText="1"/>
    </xf>
    <xf numFmtId="0" fontId="31" fillId="0" borderId="0" xfId="4" applyFont="1" applyAlignment="1">
      <alignment horizontal="center" vertical="center"/>
    </xf>
  </cellXfs>
  <cellStyles count="5">
    <cellStyle name="桁区切り" xfId="1" builtinId="6"/>
    <cellStyle name="桁区切り 2" xfId="2" xr:uid="{00000000-0005-0000-0000-000001000000}"/>
    <cellStyle name="通貨 2" xfId="3" xr:uid="{00000000-0005-0000-0000-000002000000}"/>
    <cellStyle name="標準" xfId="0" builtinId="0"/>
    <cellStyle name="標準 2" xfId="4" xr:uid="{00000000-0005-0000-0000-000004000000}"/>
  </cellStyles>
  <dxfs count="1">
    <dxf>
      <font>
        <b/>
        <i val="0"/>
        <color rgb="FFFF0000"/>
      </font>
    </dxf>
  </dxfs>
  <tableStyles count="0" defaultTableStyle="TableStyleMedium9" defaultPivotStyle="PivotStyleLight16"/>
  <colors>
    <mruColors>
      <color rgb="FFF3F9FB"/>
      <color rgb="FF00CC66"/>
      <color rgb="FF009900"/>
      <color rgb="FF33CC33"/>
      <color rgb="FF0000FF"/>
      <color rgb="FFFF6600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fmlaLink="商品一覧!$C$138" noThreeD="1"/>
</file>

<file path=xl/ctrlProps/ctrlProp2.xml><?xml version="1.0" encoding="utf-8"?>
<formControlPr xmlns="http://schemas.microsoft.com/office/spreadsheetml/2009/9/main" objectType="Radio" checked="Checked" noThreeD="1"/>
</file>

<file path=xl/ctrlProps/ctrlProp3.xml><?xml version="1.0" encoding="utf-8"?>
<formControlPr xmlns="http://schemas.microsoft.com/office/spreadsheetml/2009/9/main" objectType="CheckBox" fmlaLink="商品一覧!$C$140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769841</xdr:colOff>
      <xdr:row>1</xdr:row>
      <xdr:rowOff>83240</xdr:rowOff>
    </xdr:from>
    <xdr:to>
      <xdr:col>10</xdr:col>
      <xdr:colOff>692180</xdr:colOff>
      <xdr:row>2</xdr:row>
      <xdr:rowOff>73480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867787" y="323436"/>
          <a:ext cx="659491" cy="263566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en-US" altLang="ja-JP" sz="1100" b="1"/>
            <a:t>Ver. 10.1</a:t>
          </a:r>
        </a:p>
      </xdr:txBody>
    </xdr:sp>
    <xdr:clientData/>
  </xdr:twoCellAnchor>
  <xdr:oneCellAnchor>
    <xdr:from>
      <xdr:col>0</xdr:col>
      <xdr:colOff>342900</xdr:colOff>
      <xdr:row>18</xdr:row>
      <xdr:rowOff>9525</xdr:rowOff>
    </xdr:from>
    <xdr:ext cx="569387" cy="25904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42900" y="3362325"/>
          <a:ext cx="569387" cy="259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1000">
              <a:latin typeface="ＭＳ Ｐ明朝" pitchFamily="18" charset="-128"/>
              <a:ea typeface="ＭＳ Ｐ明朝" pitchFamily="18" charset="-128"/>
            </a:rPr>
            <a:t>正会員</a:t>
          </a:r>
        </a:p>
      </xdr:txBody>
    </xdr:sp>
    <xdr:clientData/>
  </xdr:oneCellAnchor>
  <xdr:oneCellAnchor>
    <xdr:from>
      <xdr:col>1</xdr:col>
      <xdr:colOff>552450</xdr:colOff>
      <xdr:row>18</xdr:row>
      <xdr:rowOff>19050</xdr:rowOff>
    </xdr:from>
    <xdr:ext cx="569387" cy="259045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285875" y="3371850"/>
          <a:ext cx="569387" cy="259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1000">
              <a:latin typeface="ＭＳ Ｐ明朝" pitchFamily="18" charset="-128"/>
              <a:ea typeface="ＭＳ Ｐ明朝" pitchFamily="18" charset="-128"/>
            </a:rPr>
            <a:t>非会員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18</xdr:row>
          <xdr:rowOff>22860</xdr:rowOff>
        </xdr:from>
        <xdr:to>
          <xdr:col>0</xdr:col>
          <xdr:colOff>381000</xdr:colOff>
          <xdr:row>18</xdr:row>
          <xdr:rowOff>190500</xdr:rowOff>
        </xdr:to>
        <xdr:sp macro="" textlink="">
          <xdr:nvSpPr>
            <xdr:cNvPr id="2049" name="Option 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289560</xdr:colOff>
          <xdr:row>18</xdr:row>
          <xdr:rowOff>22860</xdr:rowOff>
        </xdr:from>
        <xdr:to>
          <xdr:col>2</xdr:col>
          <xdr:colOff>60960</xdr:colOff>
          <xdr:row>18</xdr:row>
          <xdr:rowOff>213360</xdr:rowOff>
        </xdr:to>
        <xdr:sp macro="" textlink="">
          <xdr:nvSpPr>
            <xdr:cNvPr id="2050" name="Option 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45720</xdr:colOff>
          <xdr:row>33</xdr:row>
          <xdr:rowOff>137160</xdr:rowOff>
        </xdr:from>
        <xdr:to>
          <xdr:col>0</xdr:col>
          <xdr:colOff>289560</xdr:colOff>
          <xdr:row>33</xdr:row>
          <xdr:rowOff>304800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42"/>
  <sheetViews>
    <sheetView tabSelected="1" zoomScaleNormal="100" zoomScaleSheetLayoutView="100" workbookViewId="0">
      <selection activeCell="I1" sqref="I1:K1"/>
    </sheetView>
  </sheetViews>
  <sheetFormatPr defaultColWidth="9" defaultRowHeight="13.2"/>
  <cols>
    <col min="1" max="1" width="9.44140625" style="1" customWidth="1"/>
    <col min="2" max="2" width="7.77734375" style="1" customWidth="1"/>
    <col min="3" max="3" width="11.6640625" style="1" customWidth="1"/>
    <col min="4" max="4" width="6.33203125" style="1" customWidth="1"/>
    <col min="5" max="5" width="7.6640625" style="1" customWidth="1"/>
    <col min="6" max="6" width="5.77734375" style="1" customWidth="1"/>
    <col min="7" max="7" width="4.88671875" style="1" customWidth="1"/>
    <col min="8" max="11" width="10.77734375" style="1" customWidth="1"/>
    <col min="12" max="12" width="34.6640625" style="1" customWidth="1"/>
    <col min="13" max="16384" width="9" style="1"/>
  </cols>
  <sheetData>
    <row r="1" spans="1:21" ht="19.5" customHeight="1" thickBot="1">
      <c r="A1" s="19" t="s">
        <v>117</v>
      </c>
      <c r="I1" s="94" t="s">
        <v>124</v>
      </c>
      <c r="J1" s="95"/>
      <c r="K1" s="96"/>
      <c r="L1" s="25"/>
    </row>
    <row r="2" spans="1:21" ht="21.6" customHeight="1">
      <c r="A2" s="18" t="s">
        <v>133</v>
      </c>
      <c r="B2" s="34"/>
      <c r="I2" s="5"/>
      <c r="J2" s="23"/>
      <c r="K2" s="23"/>
      <c r="L2" s="25"/>
    </row>
    <row r="3" spans="1:21" ht="25.5" customHeight="1">
      <c r="A3" s="136" t="s">
        <v>72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25"/>
    </row>
    <row r="4" spans="1:21" ht="15.75" customHeight="1">
      <c r="A4" s="12" t="s">
        <v>69</v>
      </c>
      <c r="B4" s="139" t="s">
        <v>85</v>
      </c>
      <c r="C4" s="139"/>
      <c r="D4" s="139"/>
      <c r="E4" s="139"/>
      <c r="F4" s="139"/>
      <c r="G4" s="139"/>
      <c r="H4" s="139"/>
      <c r="I4" s="139"/>
      <c r="J4" s="139"/>
      <c r="K4" s="139"/>
      <c r="L4" s="26"/>
      <c r="M4" s="24"/>
      <c r="N4" s="24"/>
      <c r="O4" s="24"/>
      <c r="P4" s="24"/>
      <c r="Q4" s="24"/>
      <c r="R4" s="24"/>
      <c r="S4" s="24"/>
      <c r="T4" s="24"/>
      <c r="U4" s="24"/>
    </row>
    <row r="5" spans="1:21" ht="15.75" customHeight="1">
      <c r="A5" s="12"/>
      <c r="B5" s="139" t="s">
        <v>109</v>
      </c>
      <c r="C5" s="139"/>
      <c r="D5" s="139"/>
      <c r="E5" s="139"/>
      <c r="F5" s="139"/>
      <c r="G5" s="139"/>
      <c r="H5" s="139"/>
      <c r="I5" s="139"/>
      <c r="J5" s="139"/>
      <c r="K5" s="139"/>
      <c r="M5" s="24"/>
      <c r="N5" s="24"/>
      <c r="O5" s="24"/>
      <c r="P5" s="24"/>
      <c r="Q5" s="24"/>
      <c r="R5" s="24"/>
      <c r="S5" s="24"/>
      <c r="T5" s="24"/>
      <c r="U5" s="24"/>
    </row>
    <row r="6" spans="1:21" ht="14.4">
      <c r="A6" s="12"/>
      <c r="B6" s="68" t="s">
        <v>110</v>
      </c>
      <c r="L6" s="27"/>
      <c r="M6" s="17"/>
      <c r="N6" s="17"/>
      <c r="O6" s="17"/>
      <c r="P6" s="17"/>
      <c r="Q6" s="17"/>
      <c r="R6" s="17"/>
      <c r="S6" s="17"/>
      <c r="T6" s="17"/>
      <c r="U6" s="17"/>
    </row>
    <row r="7" spans="1:21" ht="27.6" customHeight="1">
      <c r="A7" s="12" t="s">
        <v>70</v>
      </c>
      <c r="B7" s="140" t="s">
        <v>129</v>
      </c>
      <c r="C7" s="140"/>
      <c r="D7" s="140"/>
      <c r="E7" s="140"/>
      <c r="F7" s="140"/>
      <c r="G7" s="140"/>
      <c r="H7" s="140"/>
      <c r="I7" s="140"/>
      <c r="J7" s="140"/>
      <c r="K7" s="140"/>
      <c r="L7" s="25"/>
    </row>
    <row r="8" spans="1:21" ht="19.5" customHeight="1">
      <c r="A8" s="49" t="s">
        <v>71</v>
      </c>
      <c r="B8" s="34" t="s">
        <v>130</v>
      </c>
      <c r="K8" s="69"/>
      <c r="L8" s="25"/>
    </row>
    <row r="9" spans="1:21" ht="30" customHeight="1">
      <c r="A9" s="12" t="s">
        <v>107</v>
      </c>
      <c r="B9" s="140" t="s">
        <v>113</v>
      </c>
      <c r="C9" s="140"/>
      <c r="D9" s="140"/>
      <c r="E9" s="140"/>
      <c r="F9" s="140"/>
      <c r="G9" s="140"/>
      <c r="H9" s="140"/>
      <c r="I9" s="140"/>
      <c r="J9" s="140"/>
      <c r="K9" s="140"/>
      <c r="L9" s="25"/>
    </row>
    <row r="10" spans="1:21" ht="19.5" customHeight="1">
      <c r="A10" s="49" t="s">
        <v>112</v>
      </c>
      <c r="B10" s="34" t="s">
        <v>108</v>
      </c>
      <c r="K10" s="69"/>
      <c r="L10" s="25"/>
    </row>
    <row r="11" spans="1:21" ht="4.5" customHeight="1">
      <c r="A11" s="2"/>
      <c r="B11" s="12"/>
      <c r="C11" s="11"/>
      <c r="L11" s="25"/>
    </row>
    <row r="12" spans="1:21" ht="16.5" customHeight="1">
      <c r="B12" s="54" t="s">
        <v>74</v>
      </c>
      <c r="C12" s="55"/>
      <c r="D12" s="55"/>
      <c r="E12" s="55"/>
      <c r="F12" s="55"/>
      <c r="G12" s="55"/>
      <c r="H12" s="55"/>
      <c r="I12" s="55"/>
      <c r="J12" s="56"/>
      <c r="L12" s="25"/>
    </row>
    <row r="13" spans="1:21" ht="16.5" customHeight="1">
      <c r="B13" s="57"/>
      <c r="C13" s="58" t="s">
        <v>76</v>
      </c>
      <c r="D13" s="81" t="s">
        <v>98</v>
      </c>
      <c r="E13" s="59"/>
      <c r="F13" s="59"/>
      <c r="G13" s="59"/>
      <c r="H13" s="59"/>
      <c r="I13" s="59"/>
      <c r="J13" s="60"/>
      <c r="L13" s="25"/>
    </row>
    <row r="14" spans="1:21" ht="16.5" customHeight="1">
      <c r="B14" s="57"/>
      <c r="C14" s="58" t="s">
        <v>75</v>
      </c>
      <c r="D14" s="58" t="s">
        <v>73</v>
      </c>
      <c r="E14" s="59"/>
      <c r="F14" s="59"/>
      <c r="G14" s="59"/>
      <c r="H14" s="59"/>
      <c r="I14" s="59"/>
      <c r="J14" s="60"/>
      <c r="L14" s="25"/>
    </row>
    <row r="15" spans="1:21" ht="16.5" customHeight="1">
      <c r="B15" s="61"/>
      <c r="C15" s="62"/>
      <c r="D15" s="63" t="s">
        <v>99</v>
      </c>
      <c r="E15" s="62"/>
      <c r="F15" s="62"/>
      <c r="G15" s="62"/>
      <c r="H15" s="62"/>
      <c r="I15" s="62"/>
      <c r="J15" s="64"/>
      <c r="K15" s="3"/>
      <c r="L15" s="28"/>
    </row>
    <row r="16" spans="1:21" ht="6" customHeight="1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28"/>
    </row>
    <row r="17" spans="1:12" ht="5.25" customHeight="1" thickBot="1">
      <c r="A17" s="4"/>
      <c r="K17" s="3"/>
      <c r="L17" s="28"/>
    </row>
    <row r="18" spans="1:12" ht="22.5" customHeight="1">
      <c r="A18" s="35" t="s">
        <v>4</v>
      </c>
      <c r="B18" s="36"/>
      <c r="C18" s="37"/>
      <c r="D18" s="137" t="s">
        <v>132</v>
      </c>
      <c r="E18" s="138"/>
      <c r="F18" s="138"/>
      <c r="G18" s="138"/>
      <c r="H18" s="138"/>
      <c r="I18" s="138"/>
      <c r="J18" s="138"/>
      <c r="K18" s="138"/>
      <c r="L18" s="25"/>
    </row>
    <row r="19" spans="1:12" ht="25.95" customHeight="1" thickBot="1">
      <c r="A19" s="38"/>
      <c r="B19" s="39"/>
      <c r="C19" s="40"/>
      <c r="D19" s="137"/>
      <c r="E19" s="138"/>
      <c r="F19" s="138"/>
      <c r="G19" s="138"/>
      <c r="H19" s="138"/>
      <c r="I19" s="138"/>
      <c r="J19" s="138"/>
      <c r="K19" s="138"/>
    </row>
    <row r="20" spans="1:12" ht="22.2" customHeight="1" thickBot="1">
      <c r="A20" s="70" t="s">
        <v>88</v>
      </c>
      <c r="C20" s="65"/>
      <c r="K20" s="3"/>
      <c r="L20" s="28"/>
    </row>
    <row r="21" spans="1:12" ht="22.2" customHeight="1" thickBot="1">
      <c r="A21" s="97" t="s">
        <v>121</v>
      </c>
      <c r="B21" s="97"/>
      <c r="C21" s="97"/>
      <c r="D21" s="97"/>
      <c r="E21" s="97"/>
      <c r="F21" s="97"/>
      <c r="G21" s="97"/>
      <c r="H21" s="97"/>
      <c r="I21" s="84" t="s">
        <v>118</v>
      </c>
      <c r="J21" s="84" t="s">
        <v>119</v>
      </c>
      <c r="K21" s="85" t="s">
        <v>120</v>
      </c>
      <c r="L21" s="28"/>
    </row>
    <row r="22" spans="1:12" ht="25.5" customHeight="1">
      <c r="A22" s="103"/>
      <c r="B22" s="104"/>
      <c r="C22" s="104"/>
      <c r="D22" s="104"/>
      <c r="E22" s="104"/>
      <c r="F22" s="104"/>
      <c r="G22" s="104"/>
      <c r="H22" s="105"/>
      <c r="I22" s="79" t="str">
        <f>IF(ISBLANK(A22),"",VLOOKUP(A22,商品一覧!$A$33:$C$61,商品一覧!$C$138+1,FALSE))</f>
        <v/>
      </c>
      <c r="J22" s="86"/>
      <c r="K22" s="89" t="str">
        <f>IF(AND(NOT(ISBLANK(A22)),NOT(ISBLANK(J22))),I22*J22,"")</f>
        <v/>
      </c>
      <c r="L22" s="1" t="str">
        <f>IF(AND(NOT(ISBLANK(A22)),ISBLANK(J22)),"←注文数を入力して下さい",IF(AND(ISBLANK(A22),J22&gt;=1),"←注文の書籍名を選択してないのに数が入力されてます",""))</f>
        <v/>
      </c>
    </row>
    <row r="23" spans="1:12" ht="25.5" customHeight="1">
      <c r="A23" s="106"/>
      <c r="B23" s="107"/>
      <c r="C23" s="107"/>
      <c r="D23" s="107"/>
      <c r="E23" s="107"/>
      <c r="F23" s="107"/>
      <c r="G23" s="107"/>
      <c r="H23" s="108"/>
      <c r="I23" s="7" t="str">
        <f>IF(ISBLANK(A23),"",VLOOKUP(A23,商品一覧!$A$33:$C$61,商品一覧!$C$138+1,FALSE))</f>
        <v/>
      </c>
      <c r="J23" s="87"/>
      <c r="K23" s="90" t="str">
        <f>IF(AND(NOT(ISBLANK(A23)),NOT(ISBLANK(J23))),I23*J23,"")</f>
        <v/>
      </c>
      <c r="L23" s="1" t="str">
        <f>IF(AND(NOT(ISBLANK(A23)),ISBLANK(J23)),"←注文数を入力して下さい",IF(AND(ISBLANK(A23),J23&gt;=1),"←注文の書籍名を選択してないのに数が入力されてます",""))</f>
        <v/>
      </c>
    </row>
    <row r="24" spans="1:12" ht="25.5" customHeight="1">
      <c r="A24" s="106"/>
      <c r="B24" s="107"/>
      <c r="C24" s="107"/>
      <c r="D24" s="107"/>
      <c r="E24" s="107"/>
      <c r="F24" s="107"/>
      <c r="G24" s="107"/>
      <c r="H24" s="108"/>
      <c r="I24" s="44" t="str">
        <f>IF(ISBLANK(A24),"",VLOOKUP(A24,商品一覧!$A$33:$C$61,商品一覧!$C$138+1,FALSE))</f>
        <v/>
      </c>
      <c r="J24" s="87"/>
      <c r="K24" s="90" t="str">
        <f>IF(AND(NOT(ISBLANK(A24)),NOT(ISBLANK(J24))),I24*J24,"")</f>
        <v/>
      </c>
      <c r="L24" s="1" t="str">
        <f>IF(AND(NOT(ISBLANK(A24)),ISBLANK(J24)),"←注文数を入力して下さい",IF(AND(ISBLANK(A24),J24&gt;=1),"←注文の書籍名を選択してないのに数が入力されてます",""))</f>
        <v/>
      </c>
    </row>
    <row r="25" spans="1:12" ht="25.5" customHeight="1">
      <c r="A25" s="106"/>
      <c r="B25" s="107"/>
      <c r="C25" s="107"/>
      <c r="D25" s="107"/>
      <c r="E25" s="107"/>
      <c r="F25" s="107"/>
      <c r="G25" s="107"/>
      <c r="H25" s="108"/>
      <c r="I25" s="7" t="str">
        <f>IF(ISBLANK(A25),"",VLOOKUP(A25,商品一覧!$A$33:$C$61,商品一覧!$C$138+1,FALSE))</f>
        <v/>
      </c>
      <c r="J25" s="87"/>
      <c r="K25" s="90" t="str">
        <f>IF(AND(NOT(ISBLANK(A25)),NOT(ISBLANK(J25))),I25*J25,"")</f>
        <v/>
      </c>
      <c r="L25" s="1" t="str">
        <f>IF(AND(NOT(ISBLANK(A25)),ISBLANK(J25)),"←注文数を入力して下さい",IF(AND(ISBLANK(A25),J25&gt;=1),"←注文の書籍名を選択してないのに数が入力されてます",""))</f>
        <v/>
      </c>
    </row>
    <row r="26" spans="1:12" ht="25.5" customHeight="1" thickBot="1">
      <c r="A26" s="109"/>
      <c r="B26" s="110"/>
      <c r="C26" s="110"/>
      <c r="D26" s="110"/>
      <c r="E26" s="110"/>
      <c r="F26" s="110"/>
      <c r="G26" s="110"/>
      <c r="H26" s="111"/>
      <c r="I26" s="9" t="str">
        <f>IF(ISBLANK(A26),"",VLOOKUP(A26,商品一覧!$A$33:$C$61,商品一覧!$C$138+1,FALSE))</f>
        <v/>
      </c>
      <c r="J26" s="88"/>
      <c r="K26" s="91" t="str">
        <f>IF(AND(NOT(ISBLANK(A26)),NOT(ISBLANK(J26))),I26*J26,"")</f>
        <v/>
      </c>
      <c r="L26" s="1" t="str">
        <f>IF(AND(NOT(ISBLANK(A26)),ISBLANK(J26)),"←注文数を入力して下さい",IF(AND(ISBLANK(A26),J26&gt;=1),"←注文の書籍名を選択してないのに数が入力されてます",""))</f>
        <v/>
      </c>
    </row>
    <row r="27" spans="1:12" ht="30" customHeight="1" thickBot="1">
      <c r="A27" s="125" t="s">
        <v>83</v>
      </c>
      <c r="B27" s="92" t="s">
        <v>3</v>
      </c>
      <c r="C27" s="130"/>
      <c r="D27" s="131"/>
      <c r="E27" s="131"/>
      <c r="F27" s="131"/>
      <c r="G27" s="131"/>
      <c r="H27" s="131"/>
      <c r="I27" s="131"/>
      <c r="J27" s="131"/>
      <c r="K27" s="132"/>
      <c r="L27" s="28"/>
    </row>
    <row r="28" spans="1:12" ht="20.399999999999999" customHeight="1">
      <c r="A28" s="126"/>
      <c r="B28" s="22" t="s">
        <v>65</v>
      </c>
      <c r="C28" s="114"/>
      <c r="D28" s="115"/>
      <c r="E28" s="115"/>
      <c r="F28" s="115"/>
      <c r="G28" s="115"/>
      <c r="H28" s="115"/>
      <c r="I28" s="115"/>
      <c r="J28" s="115"/>
      <c r="K28" s="116"/>
      <c r="L28" s="28"/>
    </row>
    <row r="29" spans="1:12" ht="36" customHeight="1" thickBot="1">
      <c r="A29" s="126"/>
      <c r="B29" s="21" t="s">
        <v>64</v>
      </c>
      <c r="C29" s="67" t="s">
        <v>59</v>
      </c>
      <c r="D29" s="112"/>
      <c r="E29" s="112"/>
      <c r="F29" s="112"/>
      <c r="G29" s="112"/>
      <c r="H29" s="112"/>
      <c r="I29" s="112"/>
      <c r="J29" s="112"/>
      <c r="K29" s="113"/>
      <c r="L29" s="28"/>
    </row>
    <row r="30" spans="1:12" ht="30" customHeight="1" thickBot="1">
      <c r="A30" s="126"/>
      <c r="B30" s="8" t="s">
        <v>2</v>
      </c>
      <c r="C30" s="117"/>
      <c r="D30" s="118"/>
      <c r="E30" s="118"/>
      <c r="F30" s="118"/>
      <c r="G30" s="118"/>
      <c r="H30" s="118"/>
      <c r="I30" s="82"/>
      <c r="J30" s="82"/>
      <c r="K30" s="83" t="s">
        <v>122</v>
      </c>
      <c r="L30" s="28"/>
    </row>
    <row r="31" spans="1:12" ht="28.2" customHeight="1" thickBot="1">
      <c r="A31" s="127"/>
      <c r="B31" s="93" t="s">
        <v>1</v>
      </c>
      <c r="C31" s="121"/>
      <c r="D31" s="122"/>
      <c r="E31" s="122"/>
      <c r="F31" s="122"/>
      <c r="G31" s="122"/>
      <c r="H31" s="128"/>
      <c r="I31" s="128"/>
      <c r="J31" s="128"/>
      <c r="K31" s="129"/>
      <c r="L31" s="29"/>
    </row>
    <row r="32" spans="1:12" ht="33.6" customHeight="1">
      <c r="A32" s="119" t="s">
        <v>128</v>
      </c>
      <c r="B32" s="119"/>
      <c r="C32" s="119"/>
      <c r="D32" s="119"/>
      <c r="E32" s="119"/>
      <c r="F32" s="119"/>
      <c r="G32" s="119"/>
      <c r="H32" s="100" t="s">
        <v>123</v>
      </c>
      <c r="I32" s="101"/>
      <c r="J32" s="98">
        <f>SUM(K22:K26)</f>
        <v>0</v>
      </c>
      <c r="K32" s="98"/>
      <c r="L32" s="43"/>
    </row>
    <row r="33" spans="1:12" ht="33.6" customHeight="1" thickBot="1">
      <c r="A33" s="120" t="s">
        <v>111</v>
      </c>
      <c r="B33" s="120"/>
      <c r="C33" s="120"/>
      <c r="D33" s="120"/>
      <c r="E33" s="120"/>
      <c r="F33" s="120"/>
      <c r="G33" s="120"/>
      <c r="H33" s="102" t="s">
        <v>0</v>
      </c>
      <c r="I33" s="102"/>
      <c r="J33" s="99">
        <f>IF(商品一覧!C140,IF(商品一覧!C139&gt;=3,IF(OR(C29="[離島]",C29="沖縄県"),商品一覧!$C$130,商品一覧!$C$129),商品一覧!$C$131),IF(OR(C29="[離島]",C29="沖縄県"),商品一覧!$C$130,商品一覧!$C$129))</f>
        <v>781</v>
      </c>
      <c r="K33" s="99"/>
    </row>
    <row r="34" spans="1:12" ht="33.6" customHeight="1" thickBot="1">
      <c r="A34" s="50"/>
      <c r="B34" s="51" t="s">
        <v>102</v>
      </c>
      <c r="C34" s="42"/>
      <c r="D34" s="41" t="s">
        <v>84</v>
      </c>
      <c r="F34" s="133"/>
      <c r="G34" s="133"/>
      <c r="H34" s="135" t="s">
        <v>127</v>
      </c>
      <c r="I34" s="135"/>
      <c r="J34" s="123" t="str">
        <f>IF(J32&gt;0,SUM(J32:J33),"")</f>
        <v/>
      </c>
      <c r="K34" s="123"/>
      <c r="L34" s="46"/>
    </row>
    <row r="35" spans="1:12" ht="17.25" customHeight="1">
      <c r="A35" s="48" t="s">
        <v>82</v>
      </c>
      <c r="B35" s="47"/>
      <c r="C35" s="47"/>
      <c r="D35" s="47"/>
      <c r="F35" s="133"/>
      <c r="G35" s="133"/>
      <c r="H35" s="134"/>
      <c r="I35" s="134"/>
      <c r="J35" s="134"/>
      <c r="K35" s="134"/>
      <c r="L35" s="46"/>
    </row>
    <row r="36" spans="1:12" ht="20.25" customHeight="1">
      <c r="H36" s="10" t="s">
        <v>52</v>
      </c>
      <c r="I36" s="10"/>
      <c r="J36" s="10"/>
      <c r="K36" s="10"/>
      <c r="L36" s="25"/>
    </row>
    <row r="37" spans="1:12" ht="21" customHeight="1">
      <c r="A37" s="2" t="s">
        <v>60</v>
      </c>
      <c r="H37" s="124" t="s">
        <v>115</v>
      </c>
      <c r="I37" s="124"/>
      <c r="J37" s="124" t="s">
        <v>114</v>
      </c>
      <c r="K37" s="124"/>
      <c r="L37" s="25"/>
    </row>
    <row r="38" spans="1:12" ht="14.4">
      <c r="A38" s="2" t="s">
        <v>131</v>
      </c>
      <c r="H38" s="124"/>
      <c r="I38" s="124"/>
      <c r="J38" s="124"/>
      <c r="K38" s="124"/>
      <c r="L38" s="25"/>
    </row>
    <row r="39" spans="1:12" ht="14.4">
      <c r="A39" s="2" t="s">
        <v>125</v>
      </c>
      <c r="H39" s="124"/>
      <c r="I39" s="124"/>
      <c r="J39" s="124"/>
      <c r="K39" s="124"/>
      <c r="L39" s="25"/>
    </row>
    <row r="40" spans="1:12" ht="14.4">
      <c r="A40" s="2" t="s">
        <v>126</v>
      </c>
      <c r="H40" s="80" t="s">
        <v>116</v>
      </c>
      <c r="I40" s="77"/>
      <c r="J40" s="77"/>
      <c r="K40" s="78"/>
    </row>
    <row r="41" spans="1:12">
      <c r="H41" s="71"/>
      <c r="I41" s="72"/>
      <c r="J41" s="72"/>
      <c r="K41" s="73"/>
    </row>
    <row r="42" spans="1:12">
      <c r="H42" s="74"/>
      <c r="I42" s="75"/>
      <c r="J42" s="75"/>
      <c r="K42" s="76"/>
    </row>
  </sheetData>
  <sheetProtection algorithmName="SHA-512" hashValue="G9YoPoHIvgsHqycHg9P5+w0NtdxwEsusTEfdQrR3PBtYzl0kUeAKThXBDBdjYmj9IUYO622SO4cQU0hECzTf/A==" saltValue="BJloLGA2I1y0xFtvw85/mw==" spinCount="100000" sheet="1" objects="1" scenarios="1"/>
  <mergeCells count="37">
    <mergeCell ref="A3:K3"/>
    <mergeCell ref="D18:K19"/>
    <mergeCell ref="B5:K5"/>
    <mergeCell ref="B4:K4"/>
    <mergeCell ref="B7:K7"/>
    <mergeCell ref="A16:K16"/>
    <mergeCell ref="B9:K9"/>
    <mergeCell ref="C31:E31"/>
    <mergeCell ref="J34:K34"/>
    <mergeCell ref="J37:K37"/>
    <mergeCell ref="J38:K39"/>
    <mergeCell ref="A27:A31"/>
    <mergeCell ref="F31:G31"/>
    <mergeCell ref="H31:K31"/>
    <mergeCell ref="C27:K27"/>
    <mergeCell ref="F35:G35"/>
    <mergeCell ref="F34:G34"/>
    <mergeCell ref="H37:I37"/>
    <mergeCell ref="H38:I39"/>
    <mergeCell ref="H35:K35"/>
    <mergeCell ref="H34:I34"/>
    <mergeCell ref="I1:K1"/>
    <mergeCell ref="A21:H21"/>
    <mergeCell ref="J32:K32"/>
    <mergeCell ref="J33:K33"/>
    <mergeCell ref="H32:I32"/>
    <mergeCell ref="H33:I33"/>
    <mergeCell ref="A22:H22"/>
    <mergeCell ref="A23:H23"/>
    <mergeCell ref="A24:H24"/>
    <mergeCell ref="A25:H25"/>
    <mergeCell ref="A26:H26"/>
    <mergeCell ref="D29:K29"/>
    <mergeCell ref="C28:K28"/>
    <mergeCell ref="C30:H30"/>
    <mergeCell ref="A32:G32"/>
    <mergeCell ref="A33:G33"/>
  </mergeCells>
  <phoneticPr fontId="12"/>
  <conditionalFormatting sqref="J33">
    <cfRule type="cellIs" dxfId="0" priority="1" operator="between">
      <formula>708</formula>
      <formula>708</formula>
    </cfRule>
  </conditionalFormatting>
  <dataValidations count="1">
    <dataValidation type="list" allowBlank="1" showInputMessage="1" showErrorMessage="1" sqref="C29" xr:uid="{00000000-0002-0000-0000-000000000000}">
      <formula1>都道府県</formula1>
    </dataValidation>
  </dataValidations>
  <printOptions horizontalCentered="1"/>
  <pageMargins left="0.78740157480314965" right="0.27559055118110237" top="0.39370078740157483" bottom="0.31496062992125984" header="0.51181102362204722" footer="0.51181102362204722"/>
  <pageSetup paperSize="9" scale="96" fitToWidth="0" fitToHeight="0" orientation="portrait" r:id="rId1"/>
  <headerFooter alignWithMargins="0"/>
  <ignoredErrors>
    <ignoredError sqref="A4 A7:A8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Option Button 1">
              <controlPr locked="0" defaultSize="0" autoFill="0" autoLine="0" autoPict="0">
                <anchor moveWithCells="1">
                  <from>
                    <xdr:col>0</xdr:col>
                    <xdr:colOff>114300</xdr:colOff>
                    <xdr:row>18</xdr:row>
                    <xdr:rowOff>22860</xdr:rowOff>
                  </from>
                  <to>
                    <xdr:col>0</xdr:col>
                    <xdr:colOff>381000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Option Button 2">
              <controlPr locked="0" defaultSize="0" autoFill="0" autoLine="0" autoPict="0">
                <anchor moveWithCells="1">
                  <from>
                    <xdr:col>1</xdr:col>
                    <xdr:colOff>289560</xdr:colOff>
                    <xdr:row>18</xdr:row>
                    <xdr:rowOff>22860</xdr:rowOff>
                  </from>
                  <to>
                    <xdr:col>2</xdr:col>
                    <xdr:colOff>60960</xdr:colOff>
                    <xdr:row>18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6" name="Check Box 8">
              <controlPr locked="0" defaultSize="0" autoFill="0" autoLine="0" autoPict="0">
                <anchor moveWithCells="1">
                  <from>
                    <xdr:col>0</xdr:col>
                    <xdr:colOff>45720</xdr:colOff>
                    <xdr:row>33</xdr:row>
                    <xdr:rowOff>137160</xdr:rowOff>
                  </from>
                  <to>
                    <xdr:col>0</xdr:col>
                    <xdr:colOff>289560</xdr:colOff>
                    <xdr:row>33</xdr:row>
                    <xdr:rowOff>304800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165F1884-3238-41D0-A10A-CBC93D2FF062}">
          <x14:formula1>
            <xm:f>商品一覧!$A$32:$A$60</xm:f>
          </x14:formula1>
          <xm:sqref>A22:A26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31:C140"/>
  <sheetViews>
    <sheetView zoomScaleNormal="100" zoomScaleSheetLayoutView="100" workbookViewId="0"/>
  </sheetViews>
  <sheetFormatPr defaultRowHeight="13.2"/>
  <cols>
    <col min="1" max="1" width="79.6640625" customWidth="1"/>
  </cols>
  <sheetData>
    <row r="31" spans="1:3">
      <c r="B31" t="s">
        <v>80</v>
      </c>
      <c r="C31" t="s">
        <v>81</v>
      </c>
    </row>
    <row r="32" spans="1:3">
      <c r="A32" s="20"/>
      <c r="B32" s="20"/>
      <c r="C32" s="20"/>
    </row>
    <row r="33" spans="1:3">
      <c r="A33" s="13" t="s">
        <v>134</v>
      </c>
      <c r="B33" s="14">
        <v>990</v>
      </c>
      <c r="C33" s="14">
        <v>1320</v>
      </c>
    </row>
    <row r="34" spans="1:3">
      <c r="A34" s="13" t="s">
        <v>106</v>
      </c>
      <c r="B34" s="14">
        <v>880</v>
      </c>
      <c r="C34" s="14">
        <v>1100</v>
      </c>
    </row>
    <row r="35" spans="1:3">
      <c r="A35" s="13" t="s">
        <v>90</v>
      </c>
      <c r="B35" s="14">
        <v>990</v>
      </c>
      <c r="C35" s="14">
        <v>1320</v>
      </c>
    </row>
    <row r="36" spans="1:3">
      <c r="A36" s="6" t="s">
        <v>135</v>
      </c>
      <c r="B36" s="14">
        <v>1100</v>
      </c>
      <c r="C36" s="14">
        <v>1100</v>
      </c>
    </row>
    <row r="37" spans="1:3">
      <c r="A37" s="6" t="s">
        <v>100</v>
      </c>
      <c r="B37" s="14">
        <v>605</v>
      </c>
      <c r="C37" s="14">
        <v>605</v>
      </c>
    </row>
    <row r="38" spans="1:3">
      <c r="A38" s="6" t="s">
        <v>136</v>
      </c>
      <c r="B38" s="14">
        <v>1100</v>
      </c>
      <c r="C38" s="14">
        <v>1100</v>
      </c>
    </row>
    <row r="39" spans="1:3">
      <c r="A39" s="6" t="s">
        <v>103</v>
      </c>
      <c r="B39" s="14">
        <v>935</v>
      </c>
      <c r="C39" s="14">
        <v>935</v>
      </c>
    </row>
    <row r="40" spans="1:3">
      <c r="A40" s="52" t="s">
        <v>137</v>
      </c>
      <c r="B40" s="53">
        <v>1000</v>
      </c>
      <c r="C40" s="53">
        <v>2100</v>
      </c>
    </row>
    <row r="41" spans="1:3">
      <c r="A41" s="13" t="s">
        <v>78</v>
      </c>
      <c r="B41" s="14">
        <v>6435</v>
      </c>
      <c r="C41" s="14">
        <v>7150</v>
      </c>
    </row>
    <row r="42" spans="1:3">
      <c r="A42" s="15" t="s">
        <v>89</v>
      </c>
      <c r="B42" s="66">
        <v>1386</v>
      </c>
      <c r="C42" s="66">
        <v>1540</v>
      </c>
    </row>
    <row r="43" spans="1:3">
      <c r="A43" s="15" t="s">
        <v>79</v>
      </c>
      <c r="B43" s="14">
        <v>1485</v>
      </c>
      <c r="C43" s="14">
        <v>1650</v>
      </c>
    </row>
    <row r="44" spans="1:3">
      <c r="A44" s="15" t="s">
        <v>58</v>
      </c>
      <c r="B44" s="14">
        <v>2095</v>
      </c>
      <c r="C44" s="14">
        <v>2619</v>
      </c>
    </row>
    <row r="45" spans="1:3">
      <c r="A45" s="13" t="s">
        <v>55</v>
      </c>
      <c r="B45" s="14">
        <v>2546</v>
      </c>
      <c r="C45" s="14">
        <v>2829</v>
      </c>
    </row>
    <row r="46" spans="1:3">
      <c r="A46" s="13" t="s">
        <v>57</v>
      </c>
      <c r="B46" s="16">
        <v>3960</v>
      </c>
      <c r="C46" s="16">
        <v>4400</v>
      </c>
    </row>
    <row r="47" spans="1:3">
      <c r="A47" s="15" t="s">
        <v>54</v>
      </c>
      <c r="B47" s="14">
        <v>3466</v>
      </c>
      <c r="C47" s="14">
        <v>3850</v>
      </c>
    </row>
    <row r="48" spans="1:3">
      <c r="A48" s="15" t="s">
        <v>56</v>
      </c>
      <c r="B48" s="14">
        <v>4950</v>
      </c>
      <c r="C48" s="14">
        <v>5500</v>
      </c>
    </row>
    <row r="49" spans="1:3">
      <c r="A49" s="13" t="s">
        <v>53</v>
      </c>
      <c r="B49" s="14">
        <v>1100</v>
      </c>
      <c r="C49" s="14">
        <v>2200</v>
      </c>
    </row>
    <row r="50" spans="1:3">
      <c r="A50" s="13" t="s">
        <v>105</v>
      </c>
      <c r="B50" s="14">
        <v>990</v>
      </c>
      <c r="C50" s="14">
        <v>1320</v>
      </c>
    </row>
    <row r="51" spans="1:3">
      <c r="A51" s="13" t="s">
        <v>86</v>
      </c>
      <c r="B51" s="14">
        <v>990</v>
      </c>
      <c r="C51" s="14">
        <v>1320</v>
      </c>
    </row>
    <row r="52" spans="1:3">
      <c r="A52" s="13" t="s">
        <v>87</v>
      </c>
      <c r="B52" s="14">
        <v>880</v>
      </c>
      <c r="C52" s="14">
        <v>1100</v>
      </c>
    </row>
    <row r="53" spans="1:3">
      <c r="A53" s="6" t="s">
        <v>91</v>
      </c>
      <c r="B53" s="14">
        <v>1100</v>
      </c>
      <c r="C53" s="14">
        <v>1100</v>
      </c>
    </row>
    <row r="54" spans="1:3">
      <c r="A54" s="6" t="s">
        <v>94</v>
      </c>
      <c r="B54" s="14">
        <v>1100</v>
      </c>
      <c r="C54" s="14">
        <v>1100</v>
      </c>
    </row>
    <row r="55" spans="1:3">
      <c r="A55" s="6" t="s">
        <v>92</v>
      </c>
      <c r="B55" s="14">
        <v>605</v>
      </c>
      <c r="C55" s="14">
        <v>605</v>
      </c>
    </row>
    <row r="56" spans="1:3">
      <c r="A56" s="6" t="s">
        <v>95</v>
      </c>
      <c r="B56" s="14">
        <v>605</v>
      </c>
      <c r="C56" s="14">
        <v>605</v>
      </c>
    </row>
    <row r="57" spans="1:3">
      <c r="A57" s="6" t="s">
        <v>101</v>
      </c>
      <c r="B57" s="14">
        <v>1100</v>
      </c>
      <c r="C57" s="14">
        <v>1100</v>
      </c>
    </row>
    <row r="58" spans="1:3">
      <c r="A58" s="6" t="s">
        <v>93</v>
      </c>
      <c r="B58" s="14">
        <v>1100</v>
      </c>
      <c r="C58" s="14">
        <v>1100</v>
      </c>
    </row>
    <row r="59" spans="1:3">
      <c r="A59" s="6" t="s">
        <v>96</v>
      </c>
      <c r="B59" s="14">
        <v>1100</v>
      </c>
      <c r="C59" s="14">
        <v>1100</v>
      </c>
    </row>
    <row r="60" spans="1:3">
      <c r="A60" s="6" t="s">
        <v>104</v>
      </c>
      <c r="B60" s="14">
        <v>935</v>
      </c>
      <c r="C60" s="14">
        <v>935</v>
      </c>
    </row>
    <row r="61" spans="1:3" s="1" customFormat="1">
      <c r="A61" s="6" t="s">
        <v>97</v>
      </c>
      <c r="B61" s="14">
        <v>935</v>
      </c>
      <c r="C61" s="14">
        <v>935</v>
      </c>
    </row>
    <row r="62" spans="1:3">
      <c r="A62" s="6"/>
      <c r="B62" s="14"/>
      <c r="C62" s="14"/>
    </row>
    <row r="76" spans="1:1">
      <c r="A76" s="32" t="s">
        <v>59</v>
      </c>
    </row>
    <row r="77" spans="1:1">
      <c r="A77" s="32" t="s">
        <v>77</v>
      </c>
    </row>
    <row r="78" spans="1:1">
      <c r="A78" s="32" t="s">
        <v>51</v>
      </c>
    </row>
    <row r="79" spans="1:1">
      <c r="A79" s="32" t="s">
        <v>5</v>
      </c>
    </row>
    <row r="80" spans="1:1">
      <c r="A80" s="32" t="s">
        <v>6</v>
      </c>
    </row>
    <row r="81" spans="1:1">
      <c r="A81" s="33" t="s">
        <v>7</v>
      </c>
    </row>
    <row r="82" spans="1:1">
      <c r="A82" s="32" t="s">
        <v>8</v>
      </c>
    </row>
    <row r="83" spans="1:1">
      <c r="A83" s="32" t="s">
        <v>9</v>
      </c>
    </row>
    <row r="84" spans="1:1">
      <c r="A84" s="33" t="s">
        <v>10</v>
      </c>
    </row>
    <row r="85" spans="1:1">
      <c r="A85" s="32" t="s">
        <v>11</v>
      </c>
    </row>
    <row r="86" spans="1:1">
      <c r="A86" s="32" t="s">
        <v>12</v>
      </c>
    </row>
    <row r="87" spans="1:1">
      <c r="A87" s="32" t="s">
        <v>13</v>
      </c>
    </row>
    <row r="88" spans="1:1">
      <c r="A88" s="32" t="s">
        <v>14</v>
      </c>
    </row>
    <row r="89" spans="1:1">
      <c r="A89" s="33" t="s">
        <v>15</v>
      </c>
    </row>
    <row r="90" spans="1:1">
      <c r="A90" s="32" t="s">
        <v>48</v>
      </c>
    </row>
    <row r="91" spans="1:1">
      <c r="A91" s="32" t="s">
        <v>16</v>
      </c>
    </row>
    <row r="92" spans="1:1">
      <c r="A92" s="32" t="s">
        <v>17</v>
      </c>
    </row>
    <row r="93" spans="1:1">
      <c r="A93" s="32" t="s">
        <v>18</v>
      </c>
    </row>
    <row r="94" spans="1:1">
      <c r="A94" s="32" t="s">
        <v>19</v>
      </c>
    </row>
    <row r="95" spans="1:1">
      <c r="A95" s="32" t="s">
        <v>20</v>
      </c>
    </row>
    <row r="96" spans="1:1">
      <c r="A96" s="32" t="s">
        <v>21</v>
      </c>
    </row>
    <row r="97" spans="1:1">
      <c r="A97" s="32" t="s">
        <v>22</v>
      </c>
    </row>
    <row r="98" spans="1:1">
      <c r="A98" s="32" t="s">
        <v>23</v>
      </c>
    </row>
    <row r="99" spans="1:1">
      <c r="A99" s="32" t="s">
        <v>24</v>
      </c>
    </row>
    <row r="100" spans="1:1">
      <c r="A100" s="32" t="s">
        <v>25</v>
      </c>
    </row>
    <row r="101" spans="1:1">
      <c r="A101" s="32" t="s">
        <v>26</v>
      </c>
    </row>
    <row r="102" spans="1:1">
      <c r="A102" s="32" t="s">
        <v>27</v>
      </c>
    </row>
    <row r="103" spans="1:1">
      <c r="A103" s="32" t="s">
        <v>49</v>
      </c>
    </row>
    <row r="104" spans="1:1">
      <c r="A104" s="32" t="s">
        <v>50</v>
      </c>
    </row>
    <row r="105" spans="1:1">
      <c r="A105" s="32" t="s">
        <v>28</v>
      </c>
    </row>
    <row r="106" spans="1:1">
      <c r="A106" s="32" t="s">
        <v>29</v>
      </c>
    </row>
    <row r="107" spans="1:1">
      <c r="A107" s="32" t="s">
        <v>30</v>
      </c>
    </row>
    <row r="108" spans="1:1">
      <c r="A108" s="32" t="s">
        <v>31</v>
      </c>
    </row>
    <row r="109" spans="1:1">
      <c r="A109" s="32" t="s">
        <v>32</v>
      </c>
    </row>
    <row r="110" spans="1:1">
      <c r="A110" s="32" t="s">
        <v>33</v>
      </c>
    </row>
    <row r="111" spans="1:1">
      <c r="A111" s="32" t="s">
        <v>34</v>
      </c>
    </row>
    <row r="112" spans="1:1">
      <c r="A112" s="32" t="s">
        <v>35</v>
      </c>
    </row>
    <row r="113" spans="1:1">
      <c r="A113" s="32" t="s">
        <v>36</v>
      </c>
    </row>
    <row r="114" spans="1:1">
      <c r="A114" s="32" t="s">
        <v>37</v>
      </c>
    </row>
    <row r="115" spans="1:1">
      <c r="A115" s="32" t="s">
        <v>38</v>
      </c>
    </row>
    <row r="116" spans="1:1">
      <c r="A116" s="32" t="s">
        <v>39</v>
      </c>
    </row>
    <row r="117" spans="1:1">
      <c r="A117" s="32" t="s">
        <v>40</v>
      </c>
    </row>
    <row r="118" spans="1:1">
      <c r="A118" s="32" t="s">
        <v>41</v>
      </c>
    </row>
    <row r="119" spans="1:1">
      <c r="A119" s="32" t="s">
        <v>42</v>
      </c>
    </row>
    <row r="120" spans="1:1">
      <c r="A120" s="32" t="s">
        <v>43</v>
      </c>
    </row>
    <row r="121" spans="1:1">
      <c r="A121" s="32" t="s">
        <v>44</v>
      </c>
    </row>
    <row r="122" spans="1:1">
      <c r="A122" s="32" t="s">
        <v>45</v>
      </c>
    </row>
    <row r="123" spans="1:1">
      <c r="A123" s="32" t="s">
        <v>46</v>
      </c>
    </row>
    <row r="124" spans="1:1">
      <c r="A124" s="32" t="s">
        <v>47</v>
      </c>
    </row>
    <row r="129" spans="2:3">
      <c r="B129" s="20" t="s">
        <v>61</v>
      </c>
      <c r="C129" s="45">
        <v>781</v>
      </c>
    </row>
    <row r="130" spans="2:3">
      <c r="B130" s="20" t="s">
        <v>62</v>
      </c>
      <c r="C130" s="20">
        <v>1600</v>
      </c>
    </row>
    <row r="131" spans="2:3">
      <c r="B131" s="20" t="s">
        <v>63</v>
      </c>
      <c r="C131" s="20">
        <v>517</v>
      </c>
    </row>
    <row r="138" spans="2:3">
      <c r="B138" s="30" t="s">
        <v>66</v>
      </c>
      <c r="C138" s="31">
        <v>2</v>
      </c>
    </row>
    <row r="139" spans="2:3">
      <c r="B139" s="30" t="s">
        <v>67</v>
      </c>
      <c r="C139" s="31">
        <f>SUM(注文書!J22:J26)</f>
        <v>0</v>
      </c>
    </row>
    <row r="140" spans="2:3">
      <c r="B140" s="30" t="s">
        <v>68</v>
      </c>
      <c r="C140" s="31" t="b">
        <v>0</v>
      </c>
    </row>
  </sheetData>
  <sheetProtection algorithmName="SHA-512" hashValue="wOs5dr+YujkROEAzjhOORVd9Bm7Om5CZ22AyYxdZWnCFS1DqMIi6ZkRbhQ+8tYy7Pc3MgO1Ualc+1vIVbWBDuw==" saltValue="TQYfPRw+ZGsOlZpu+16xEg==" spinCount="100000" sheet="1" objects="1" scenarios="1"/>
  <phoneticPr fontId="2"/>
  <pageMargins left="0.7" right="0.7" top="0.75" bottom="0.75" header="0.3" footer="0.3"/>
  <pageSetup paperSize="9" orientation="landscape" r:id="rId1"/>
  <rowBreaks count="2" manualBreakCount="2">
    <brk id="27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注文書</vt:lpstr>
      <vt:lpstr>商品一覧</vt:lpstr>
      <vt:lpstr>注文書!Print_Area</vt:lpstr>
      <vt:lpstr>書籍名</vt:lpstr>
      <vt:lpstr>都道府県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miura</dc:creator>
  <cp:lastModifiedBy>事務局（会議室） 日事連</cp:lastModifiedBy>
  <cp:lastPrinted>2026-08-19T01:59:44Z</cp:lastPrinted>
  <dcterms:created xsi:type="dcterms:W3CDTF">2012-07-02T05:10:29Z</dcterms:created>
  <dcterms:modified xsi:type="dcterms:W3CDTF">2026-08-25T01:06:29Z</dcterms:modified>
</cp:coreProperties>
</file>